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730" windowHeight="11760" activeTab="1"/>
  </bookViews>
  <sheets>
    <sheet name="Regler" sheetId="4" r:id="rId1"/>
    <sheet name="Vind" sheetId="2" r:id="rId2"/>
    <sheet name="Drage" sheetId="3" r:id="rId3"/>
  </sheets>
  <definedNames>
    <definedName name="_xlnm.Print_Area" localSheetId="2">Drage!$A:$I</definedName>
  </definedNames>
  <calcPr calcId="145621"/>
</workbook>
</file>

<file path=xl/calcChain.xml><?xml version="1.0" encoding="utf-8"?>
<calcChain xmlns="http://schemas.openxmlformats.org/spreadsheetml/2006/main">
  <c r="I5" i="3" l="1"/>
  <c r="H5" i="3"/>
  <c r="G5" i="3"/>
  <c r="C5" i="4" l="1"/>
  <c r="D5" i="4" s="1"/>
  <c r="E5" i="4" s="1"/>
  <c r="F5" i="4" s="1"/>
  <c r="D4" i="4"/>
  <c r="E4" i="4" s="1"/>
  <c r="F4" i="4" s="1"/>
  <c r="E6" i="3" l="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K4" i="2"/>
  <c r="K5" i="2" s="1"/>
  <c r="K6" i="2" s="1"/>
  <c r="K7" i="2" s="1"/>
  <c r="K8" i="2" s="1"/>
  <c r="K9" i="2" s="1"/>
  <c r="K10" i="2" s="1"/>
  <c r="K11" i="2" s="1"/>
  <c r="K12" i="2" s="1"/>
  <c r="K13" i="2" s="1"/>
  <c r="K14" i="2" s="1"/>
  <c r="K15" i="2" s="1"/>
  <c r="K16" i="2" s="1"/>
  <c r="K17" i="2" s="1"/>
  <c r="K18" i="2" s="1"/>
  <c r="K19" i="2" s="1"/>
  <c r="K20" i="2" s="1"/>
  <c r="K21" i="2" s="1"/>
  <c r="K22" i="2" s="1"/>
  <c r="J4" i="2"/>
  <c r="J5" i="2" s="1"/>
  <c r="J6" i="2" s="1"/>
  <c r="J7" i="2" s="1"/>
  <c r="J8" i="2" s="1"/>
  <c r="J9" i="2" s="1"/>
  <c r="J10" i="2" s="1"/>
  <c r="J11" i="2" s="1"/>
  <c r="J12" i="2" s="1"/>
  <c r="J13" i="2" s="1"/>
  <c r="J14" i="2" s="1"/>
  <c r="J15" i="2" s="1"/>
  <c r="J16" i="2" s="1"/>
  <c r="J17" i="2" s="1"/>
  <c r="J18" i="2" s="1"/>
  <c r="J19" i="2" s="1"/>
  <c r="J20" i="2" s="1"/>
  <c r="J21" i="2" s="1"/>
  <c r="J22" i="2" s="1"/>
  <c r="I4" i="2"/>
  <c r="I5" i="2" s="1"/>
  <c r="I6" i="2" s="1"/>
  <c r="I7" i="2" s="1"/>
  <c r="I8" i="2" s="1"/>
  <c r="I9" i="2" s="1"/>
  <c r="I10" i="2" s="1"/>
  <c r="I11" i="2" s="1"/>
  <c r="I12" i="2" s="1"/>
  <c r="I13" i="2" s="1"/>
  <c r="I14" i="2" s="1"/>
  <c r="I15" i="2" s="1"/>
  <c r="I16" i="2" s="1"/>
  <c r="I17" i="2" s="1"/>
  <c r="I18" i="2" s="1"/>
  <c r="I19" i="2" s="1"/>
  <c r="I20" i="2" s="1"/>
  <c r="I21" i="2" s="1"/>
  <c r="I22" i="2" s="1"/>
  <c r="I6" i="3"/>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I34" i="3" s="1"/>
  <c r="I35" i="3" s="1"/>
  <c r="I36" i="3" s="1"/>
  <c r="I37" i="3" s="1"/>
  <c r="I38" i="3" s="1"/>
  <c r="I39" i="3" s="1"/>
  <c r="I40" i="3" s="1"/>
  <c r="I41" i="3" s="1"/>
  <c r="I42" i="3" s="1"/>
  <c r="I43" i="3" s="1"/>
  <c r="I44" i="3" s="1"/>
  <c r="I45" i="3" s="1"/>
  <c r="I46" i="3" s="1"/>
  <c r="I47" i="3" s="1"/>
  <c r="I48" i="3" s="1"/>
  <c r="I49" i="3" s="1"/>
  <c r="I50" i="3" s="1"/>
  <c r="I51" i="3" s="1"/>
  <c r="H6" i="3"/>
  <c r="H7" i="3" s="1"/>
  <c r="H8" i="3" s="1"/>
  <c r="H9" i="3" s="1"/>
  <c r="H10" i="3" s="1"/>
  <c r="H11" i="3" s="1"/>
  <c r="H12" i="3" s="1"/>
  <c r="H13" i="3" s="1"/>
  <c r="H14" i="3" s="1"/>
  <c r="H15" i="3" s="1"/>
  <c r="H16" i="3" s="1"/>
  <c r="H17" i="3" s="1"/>
  <c r="H18" i="3" s="1"/>
  <c r="H19" i="3" s="1"/>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G6" i="3"/>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I4" i="3"/>
  <c r="H4" i="3"/>
  <c r="G4" i="3"/>
  <c r="F5" i="2" l="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E5" i="3"/>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I3" i="3"/>
  <c r="H3" i="3"/>
  <c r="G3" i="3"/>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K3" i="2"/>
  <c r="J3" i="2"/>
  <c r="I3" i="2"/>
  <c r="H3" i="2"/>
  <c r="H4" i="2" s="1"/>
  <c r="H5" i="2" s="1"/>
  <c r="H6" i="2" s="1"/>
  <c r="H7" i="2" s="1"/>
  <c r="H8" i="2" s="1"/>
  <c r="H9" i="2" s="1"/>
  <c r="H10" i="2" s="1"/>
  <c r="H11" i="2" s="1"/>
  <c r="H12" i="2" s="1"/>
  <c r="H13" i="2" s="1"/>
  <c r="H14" i="2" s="1"/>
  <c r="H15" i="2" s="1"/>
  <c r="H16" i="2" s="1"/>
  <c r="H17" i="2" s="1"/>
  <c r="H18" i="2" s="1"/>
  <c r="H19" i="2" s="1"/>
  <c r="H20" i="2" s="1"/>
  <c r="H21" i="2" s="1"/>
  <c r="H22" i="2" s="1"/>
  <c r="K5" i="3" l="1"/>
  <c r="K6" i="3" s="1"/>
  <c r="K7" i="3" s="1"/>
  <c r="M5" i="2"/>
  <c r="M6" i="2" s="1"/>
  <c r="M7" i="2" s="1"/>
  <c r="M8" i="2" s="1"/>
  <c r="M9" i="2" s="1"/>
  <c r="M10" i="2" s="1"/>
  <c r="M11" i="2" s="1"/>
  <c r="M12" i="2" s="1"/>
  <c r="M13" i="2" s="1"/>
  <c r="M14" i="2" s="1"/>
  <c r="M15" i="2" s="1"/>
  <c r="M16" i="2" s="1"/>
  <c r="M17" i="2" s="1"/>
  <c r="M18" i="2" s="1"/>
  <c r="M19" i="2" s="1"/>
  <c r="M20" i="2" s="1"/>
  <c r="M21" i="2" s="1"/>
  <c r="M22" i="2" s="1"/>
  <c r="M23" i="2" s="1"/>
  <c r="M24" i="2" s="1"/>
  <c r="M25" i="2" s="1"/>
  <c r="M26" i="2" s="1"/>
  <c r="M27" i="2" s="1"/>
  <c r="M28" i="2" s="1"/>
  <c r="M29" i="2" s="1"/>
  <c r="M30" i="2" s="1"/>
  <c r="M31" i="2" s="1"/>
  <c r="M32" i="2" s="1"/>
  <c r="M33" i="2" s="1"/>
  <c r="M34" i="2" s="1"/>
  <c r="M35" i="2" s="1"/>
  <c r="M36" i="2" s="1"/>
  <c r="M37" i="2" s="1"/>
  <c r="M38" i="2" s="1"/>
  <c r="M39" i="2" s="1"/>
  <c r="M40" i="2" s="1"/>
  <c r="M41" i="2" s="1"/>
  <c r="M42" i="2" s="1"/>
  <c r="M43" i="2" s="1"/>
  <c r="M44" i="2" s="1"/>
  <c r="M45" i="2" s="1"/>
  <c r="M46" i="2" s="1"/>
  <c r="M47" i="2" s="1"/>
  <c r="M48" i="2" s="1"/>
  <c r="M49" i="2" s="1"/>
  <c r="M50" i="2" s="1"/>
  <c r="M51" i="2" s="1"/>
  <c r="H23" i="2"/>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J5" i="3"/>
  <c r="L4" i="2"/>
  <c r="J23" i="2" l="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 r="J50" i="2" s="1"/>
  <c r="J51" i="2" s="1"/>
  <c r="K23" i="2"/>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I23" i="2"/>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L5" i="2"/>
  <c r="K8" i="3"/>
  <c r="K9" i="3" s="1"/>
  <c r="K10" i="3" s="1"/>
  <c r="K11" i="3" s="1"/>
  <c r="K12" i="3" s="1"/>
  <c r="K13" i="3" s="1"/>
  <c r="K14" i="3" s="1"/>
  <c r="K15" i="3" s="1"/>
  <c r="K16" i="3" s="1"/>
  <c r="K17" i="3" s="1"/>
  <c r="K18" i="3" s="1"/>
  <c r="K19" i="3" s="1"/>
  <c r="K20" i="3" s="1"/>
  <c r="K21" i="3" s="1"/>
  <c r="K22" i="3" s="1"/>
  <c r="K23" i="3" s="1"/>
  <c r="K24" i="3" s="1"/>
  <c r="K25" i="3" s="1"/>
  <c r="K26" i="3" s="1"/>
  <c r="K27" i="3" s="1"/>
  <c r="K28" i="3" s="1"/>
  <c r="K29" i="3" s="1"/>
  <c r="K30" i="3" s="1"/>
  <c r="K31" i="3" s="1"/>
  <c r="K32" i="3" s="1"/>
  <c r="K33" i="3" s="1"/>
  <c r="K34" i="3" s="1"/>
  <c r="K35" i="3" s="1"/>
  <c r="K36" i="3" s="1"/>
  <c r="K37" i="3" s="1"/>
  <c r="K38" i="3" s="1"/>
  <c r="K39" i="3" s="1"/>
  <c r="K40" i="3" s="1"/>
  <c r="K41" i="3" s="1"/>
  <c r="K42" i="3" s="1"/>
  <c r="K43" i="3" s="1"/>
  <c r="K44" i="3" s="1"/>
  <c r="K45" i="3" s="1"/>
  <c r="K46" i="3" s="1"/>
  <c r="K47" i="3" s="1"/>
  <c r="K48" i="3" s="1"/>
  <c r="K49" i="3" s="1"/>
  <c r="K50" i="3" s="1"/>
  <c r="K51" i="3" s="1"/>
  <c r="J51" i="3"/>
  <c r="J6" i="3"/>
  <c r="L6" i="2"/>
  <c r="J7" i="3" l="1"/>
  <c r="L7" i="2"/>
  <c r="J8" i="3" l="1"/>
  <c r="L8" i="2"/>
  <c r="J9" i="3" l="1"/>
  <c r="L9" i="2"/>
  <c r="J10" i="3" l="1"/>
  <c r="L10" i="2"/>
  <c r="J11" i="3" l="1"/>
  <c r="L11" i="2"/>
  <c r="J12" i="3" l="1"/>
  <c r="L12" i="2"/>
  <c r="J13" i="3" l="1"/>
  <c r="L13" i="2"/>
  <c r="J14" i="3" l="1"/>
  <c r="L14" i="2"/>
  <c r="J15" i="3" l="1"/>
  <c r="L15" i="2"/>
  <c r="J16" i="3" l="1"/>
  <c r="L16" i="2"/>
  <c r="J17" i="3" l="1"/>
  <c r="L17" i="2"/>
  <c r="J18" i="3" l="1"/>
  <c r="L18" i="2"/>
  <c r="J19" i="3" l="1"/>
  <c r="L19" i="2"/>
  <c r="J20" i="3" l="1"/>
  <c r="L20" i="2"/>
  <c r="J21" i="3" l="1"/>
  <c r="L21" i="2"/>
  <c r="L51" i="2" l="1"/>
  <c r="J22" i="3"/>
  <c r="L22" i="2"/>
  <c r="J23" i="3" l="1"/>
  <c r="L23" i="2"/>
  <c r="J24" i="3" l="1"/>
  <c r="L24" i="2"/>
  <c r="J25" i="3" l="1"/>
  <c r="L25" i="2"/>
  <c r="J26" i="3" l="1"/>
  <c r="L26" i="2"/>
  <c r="J27" i="3" l="1"/>
  <c r="L27" i="2"/>
  <c r="J28" i="3" l="1"/>
  <c r="L28" i="2"/>
  <c r="J29" i="3" l="1"/>
  <c r="L29" i="2"/>
  <c r="J30" i="3" l="1"/>
  <c r="L30" i="2"/>
  <c r="J31" i="3" l="1"/>
  <c r="L31" i="2"/>
  <c r="J32" i="3" l="1"/>
  <c r="L32" i="2"/>
  <c r="J33" i="3" l="1"/>
  <c r="L33" i="2"/>
  <c r="J34" i="3" l="1"/>
  <c r="L34" i="2"/>
  <c r="J35" i="3" l="1"/>
  <c r="L35" i="2"/>
  <c r="J36" i="3" l="1"/>
  <c r="L36" i="2"/>
  <c r="J37" i="3" l="1"/>
  <c r="L37" i="2"/>
  <c r="J38" i="3" l="1"/>
  <c r="L38" i="2"/>
  <c r="J39" i="3" l="1"/>
  <c r="L39" i="2"/>
  <c r="J40" i="3" l="1"/>
  <c r="L40" i="2"/>
  <c r="J41" i="3" l="1"/>
  <c r="L41" i="2"/>
  <c r="J42" i="3" l="1"/>
  <c r="L42" i="2"/>
  <c r="J43" i="3" l="1"/>
  <c r="L43" i="2"/>
  <c r="J44" i="3" l="1"/>
  <c r="L44" i="2"/>
  <c r="J45" i="3" l="1"/>
  <c r="L45" i="2"/>
  <c r="J46" i="3" l="1"/>
  <c r="L46" i="2"/>
  <c r="J47" i="3" l="1"/>
  <c r="L47" i="2"/>
  <c r="J48" i="3" l="1"/>
  <c r="L48" i="2"/>
  <c r="J49" i="3" l="1"/>
  <c r="L49" i="2"/>
  <c r="L50" i="2"/>
  <c r="J4" i="3"/>
  <c r="J50" i="3" l="1"/>
</calcChain>
</file>

<file path=xl/sharedStrings.xml><?xml version="1.0" encoding="utf-8"?>
<sst xmlns="http://schemas.openxmlformats.org/spreadsheetml/2006/main" count="213" uniqueCount="172">
  <si>
    <t>POINT</t>
  </si>
  <si>
    <t>PONG (3 ens)</t>
  </si>
  <si>
    <t>KONG (4 ens)</t>
  </si>
  <si>
    <t>Åben</t>
  </si>
  <si>
    <t>Lukket</t>
  </si>
  <si>
    <t>Hver bonus brik</t>
  </si>
  <si>
    <t>Par i Drager, egen vind eller rundes vind</t>
  </si>
  <si>
    <t>I en dragespil (3 spiller med blind mur)</t>
  </si>
  <si>
    <t>Par i vind, egen drage eller rundes drage</t>
  </si>
  <si>
    <t>For Mah-Jong hånd alene</t>
  </si>
  <si>
    <t>Trække den sidste brik fra muren</t>
  </si>
  <si>
    <t>Eneste mulig slutbrik</t>
  </si>
  <si>
    <t>Fiske øje</t>
  </si>
  <si>
    <t>(stor brik)</t>
  </si>
  <si>
    <t>(lille brik)</t>
  </si>
  <si>
    <t>I et dragespil er rækkefølgen således:</t>
  </si>
  <si>
    <t>Rød</t>
  </si>
  <si>
    <t>Hvid</t>
  </si>
  <si>
    <t>Grøn</t>
  </si>
  <si>
    <t>Blind Mur</t>
  </si>
  <si>
    <t>Egen Blomst &amp; egen Årstid</t>
  </si>
  <si>
    <t>Et sæt af Blomster</t>
  </si>
  <si>
    <t>For alle deltager (116):</t>
  </si>
  <si>
    <t>1 ekstra</t>
  </si>
  <si>
    <t>2 ekstra</t>
  </si>
  <si>
    <t>(2 sæt og 1 par i drager)</t>
  </si>
  <si>
    <t>(3 sæt i drager)</t>
  </si>
  <si>
    <t>(3 sæt og 1 par i vinde)</t>
  </si>
  <si>
    <t>(4 sæt vinde)</t>
  </si>
  <si>
    <t>Kun for Mah-Jong hånden (117):</t>
  </si>
  <si>
    <t>(Ingen Chow)</t>
  </si>
  <si>
    <t>(Alt skjult)</t>
  </si>
  <si>
    <t>(Kun en farve &amp; Ædlebrikker)</t>
  </si>
  <si>
    <t>(Kun en farve)</t>
  </si>
  <si>
    <t>(Kun store brikker)</t>
  </si>
  <si>
    <t>(Kun Ædlebrikker)</t>
  </si>
  <si>
    <t>Mah-Jong på brik fra den døde mur</t>
  </si>
  <si>
    <t>SPECIAL HANDS (122)</t>
  </si>
  <si>
    <t>Limited = 1000 (118-120)</t>
  </si>
  <si>
    <t>STRAFPOINT</t>
  </si>
  <si>
    <t>Falsk Mah-Jong Råb</t>
  </si>
  <si>
    <t>Har en råbt Mah-Jong, og vedkommende ikke har Mah-Jong, så skal spilleren tage brikkende op igen, og spille videre. Har en anden dog dækket sine brikker op, så afsluttes spillet, og den spiller, der til uret har erklæret Mah-Jong betaler 300 points til hver (Øst reglen gælder stadigvæk). ved dobbelt falsk Mah-Jong råb 150 point. Trippel falsk Mah-Jong råb 100 point straf.</t>
  </si>
  <si>
    <t>Falsk aflæg råb</t>
  </si>
  <si>
    <t>Aflægger man ikke den brik man benævner, så sker der i første omgang ikke noget, hvis ingen kan bruge den opråbte brik. Melder en dog på den opråbte brik, så får vedkommende 50 point fra opråberen.</t>
  </si>
  <si>
    <t>Kort hånd</t>
  </si>
  <si>
    <t>En kort hånd kan ske ved, at man har glemt at trække en erstatningsbrik for en bonusbrik eller en kong, ja selv hvis man spiller en brik uden at have trukket en. Derved har spilleren kun 12 eller mindre brikker på hånden. Spilleren kan ikke melde Mah-Jong, men dog stadigvæk score point.</t>
  </si>
  <si>
    <t>Lang hånd</t>
  </si>
  <si>
    <t>En lang hånd opstår, hvis man tager en brik, når det ikke er ens tur, og man bliver opdaget før næste spiller trækker. En lang hånd kan ikke score point.</t>
  </si>
  <si>
    <t>DOBLING (116-117)</t>
  </si>
  <si>
    <t>Runde</t>
  </si>
  <si>
    <t>Vinder</t>
  </si>
  <si>
    <t>Øst</t>
  </si>
  <si>
    <t>Stilling</t>
  </si>
  <si>
    <t>Rundens points</t>
  </si>
  <si>
    <t>Kontrol</t>
  </si>
  <si>
    <t>Blomst og Årstid 1</t>
  </si>
  <si>
    <t>Blomst og Årstid 2</t>
  </si>
  <si>
    <t>Blomst og Årstid 3</t>
  </si>
  <si>
    <t>Blomst og Årstid 4</t>
  </si>
  <si>
    <t>1)</t>
  </si>
  <si>
    <t>2)</t>
  </si>
  <si>
    <t>3)</t>
  </si>
  <si>
    <t>4)</t>
  </si>
  <si>
    <t>Red</t>
  </si>
  <si>
    <t>White</t>
  </si>
  <si>
    <t>Green</t>
  </si>
  <si>
    <t>Blind Wall</t>
  </si>
  <si>
    <t>a)</t>
  </si>
  <si>
    <t>b)</t>
  </si>
  <si>
    <t>c)</t>
  </si>
  <si>
    <t>d)</t>
  </si>
  <si>
    <t>e)</t>
  </si>
  <si>
    <t>f)</t>
  </si>
  <si>
    <t>g)</t>
  </si>
  <si>
    <t>h)</t>
  </si>
  <si>
    <t>i)</t>
  </si>
  <si>
    <t>j)</t>
  </si>
  <si>
    <t>k)</t>
  </si>
  <si>
    <t>Et sæt af Årstider</t>
  </si>
  <si>
    <t>Et sæt af Drager (Pong el. Kong)</t>
  </si>
  <si>
    <t>Et sæt af Egen Vind (Pong el. Kong)</t>
  </si>
  <si>
    <t>Et sæt af Rundens Vind (Pong el. Kong)</t>
  </si>
  <si>
    <t>Little Three Dragons</t>
  </si>
  <si>
    <t>Big Three Dragons</t>
  </si>
  <si>
    <t>Little Four Joys</t>
  </si>
  <si>
    <t>Big Four Joys</t>
  </si>
  <si>
    <t>3 Lukkede Pong</t>
  </si>
  <si>
    <t>No Score</t>
  </si>
  <si>
    <t>No Sequences (Birds singing in harmony)</t>
  </si>
  <si>
    <t>All Concealed</t>
  </si>
  <si>
    <t>One Suit</t>
  </si>
  <si>
    <t>Clear Suit</t>
  </si>
  <si>
    <t>All Major Tiles</t>
  </si>
  <si>
    <t>All Honours</t>
  </si>
  <si>
    <t>Winning on the Road</t>
  </si>
  <si>
    <t>Winning from the bottom of the sea</t>
  </si>
  <si>
    <t>Catching the fish from the bottom of the sea</t>
  </si>
  <si>
    <t>Robbing a Kong</t>
  </si>
  <si>
    <t>Completing an Origina Call</t>
  </si>
  <si>
    <t>Heaven's Blessing</t>
  </si>
  <si>
    <t>Earth's Blessing</t>
  </si>
  <si>
    <t>Gathering Plum Blossom from the Roof</t>
  </si>
  <si>
    <t>Cathing the Moon from the Bottom of the Sea</t>
  </si>
  <si>
    <t>Scrathing a Carrying Pole</t>
  </si>
  <si>
    <t>Kong upon Kong (Twofold Fortune)</t>
  </si>
  <si>
    <t>Fourfold Plenty</t>
  </si>
  <si>
    <t>Buried Treasure</t>
  </si>
  <si>
    <t>The Three Great Scholars</t>
  </si>
  <si>
    <t>Four Blessing Hovering o'er the Door (Four Joys in Full)</t>
  </si>
  <si>
    <t>All Symbols</t>
  </si>
  <si>
    <t>Heads and Tails</t>
  </si>
  <si>
    <t>The Imperial Jade</t>
  </si>
  <si>
    <t>Nine Sacred Lamps of Lotus (Nine United Sons)</t>
  </si>
  <si>
    <t>The Wriggling Snake</t>
  </si>
  <si>
    <t>Concealed Clear Suit</t>
  </si>
  <si>
    <t>The Thirteen Unique Wonders</t>
  </si>
  <si>
    <t>East's Thirteenth Consecutive Mah-Jong</t>
  </si>
  <si>
    <t>l)</t>
  </si>
  <si>
    <t>m)</t>
  </si>
  <si>
    <t>n)</t>
  </si>
  <si>
    <t>o)</t>
  </si>
  <si>
    <t>p)</t>
  </si>
  <si>
    <t>q)</t>
  </si>
  <si>
    <t>r)</t>
  </si>
  <si>
    <t xml:space="preserve">     Hvis Øst kan melde Mah-Jong på de udleveret brikker</t>
  </si>
  <si>
    <t xml:space="preserve">     Hvis Syd, Vest eller Nord kan "Calling" med de udleveret brikker, og melder Mah-Jong</t>
  </si>
  <si>
    <t xml:space="preserve">     på den første udkastet brik fra Øst</t>
  </si>
  <si>
    <t xml:space="preserve">     Gå Mah-Jong ved at trække Cirkel 5 fra den døde mur</t>
  </si>
  <si>
    <t xml:space="preserve">     Gå Mah-Jong ved at trække Cirkel 1 som den sidste brik fra den levende mur</t>
  </si>
  <si>
    <t xml:space="preserve">     Melde Mah-Jong ved at røve en kong på Bambus 2</t>
  </si>
  <si>
    <t xml:space="preserve">     Først skal man score en kong. Den brik man trækker fra den døde mur score man endnu en</t>
  </si>
  <si>
    <t xml:space="preserve">     kong, og den næste brik fra den døde mur melder man Mah-Jong</t>
  </si>
  <si>
    <t xml:space="preserve">     Fire Konger og et par</t>
  </si>
  <si>
    <t xml:space="preserve">     Skjul Mah-Jong uden Chow. Den sidste brik skal trækkes selv. En Åben Kong tælles med</t>
  </si>
  <si>
    <t xml:space="preserve">     som "skult". Dog ikke for en tidligere åben pong.</t>
  </si>
  <si>
    <t xml:space="preserve">     Tre sæt drager, en kong el. pong samt et par</t>
  </si>
  <si>
    <t xml:space="preserve">     Alle 4 sæt vinde + et par</t>
  </si>
  <si>
    <t xml:space="preserve">     Kun ædlebrikker</t>
  </si>
  <si>
    <t xml:space="preserve">     Sæt og par bestående af udelukkende 1'er og 9'er</t>
  </si>
  <si>
    <t xml:space="preserve">     Sæt og par bestående af "grønne" brikker. Bambus 2,3,4,6,8 samt grøn Drage</t>
  </si>
  <si>
    <t xml:space="preserve">     Alle i samme farve. Pong/Kong i 1 og 9, en brik hver fra 2 til 8 samt et afslutende ekstra brik.</t>
  </si>
  <si>
    <t xml:space="preserve">     Alle Concealed</t>
  </si>
  <si>
    <t xml:space="preserve">     Alle i samme farve. Pong/Kong i 1 og 9 samt i en af følgende kombinationer
</t>
  </si>
  <si>
    <t xml:space="preserve">     *  Par i 2, chow 3-4-5, chow 6-7-8</t>
  </si>
  <si>
    <t xml:space="preserve">     *  Par i 5, chow 2-3-4, chow 6-7-8</t>
  </si>
  <si>
    <t xml:space="preserve">     *  Par i 8, chow 2-3-4, chow 5-6-7</t>
  </si>
  <si>
    <t xml:space="preserve">     Rent farvespil. Skjult</t>
  </si>
  <si>
    <t xml:space="preserve">     En brik af hver Store brikker + en ekstra af de store brikker</t>
  </si>
  <si>
    <t xml:space="preserve">     Scores ved at melde Mah-Jong 12 gange i træk som Øst. Derefter går Øst videre</t>
  </si>
  <si>
    <t>Et sæt af Vinde (Pong el. Kong)</t>
  </si>
  <si>
    <t>Et sæt af Egen Drage (Pong el. Kong)</t>
  </si>
  <si>
    <t>Et sæt af Rundens Drage (Pong el. Kong)</t>
  </si>
  <si>
    <t>For alle deltager i et dragespil erstattes (116):</t>
  </si>
  <si>
    <t>Østspiller</t>
  </si>
  <si>
    <t>Sydspiller</t>
  </si>
  <si>
    <t>Vestspiller</t>
  </si>
  <si>
    <t>Nordspiller</t>
  </si>
  <si>
    <t>Rød Drage</t>
  </si>
  <si>
    <t>Hvid Drage</t>
  </si>
  <si>
    <t>Grøn Drage</t>
  </si>
  <si>
    <t>2'er til 8'er</t>
  </si>
  <si>
    <t>Drager, Vinde, 1'er, 9'er</t>
  </si>
  <si>
    <t>Spring</t>
  </si>
  <si>
    <t>Plum</t>
  </si>
  <si>
    <t>Summer</t>
  </si>
  <si>
    <t>Orchid</t>
  </si>
  <si>
    <t>Autumn</t>
  </si>
  <si>
    <t>Chrysanthemum</t>
  </si>
  <si>
    <t>Winter</t>
  </si>
  <si>
    <t>Bamboo</t>
  </si>
  <si>
    <t>Mah-Jong på den alle sidste brik i den levende mur</t>
  </si>
  <si>
    <t>Mah-Jong på den sidste afspil efter den sidste brik i den levende mur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</si>
</sst>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36"/>
      <color theme="1"/>
      <name val="Calibri"/>
      <family val="2"/>
      <scheme val="minor"/>
    </font>
    <font>
      <i/>
      <sz val="11"/>
      <color theme="1"/>
      <name val="Calibri"/>
      <family val="2"/>
      <scheme val="minor"/>
    </font>
    <font>
      <b/>
      <u/>
      <sz val="11"/>
      <color theme="1"/>
      <name val="Calibri"/>
      <family val="2"/>
      <scheme val="minor"/>
    </font>
    <font>
      <sz val="36"/>
      <color theme="1"/>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0" fillId="0" borderId="0" xfId="0" applyAlignment="1">
      <alignment horizontal="center"/>
    </xf>
    <xf numFmtId="0" fontId="0" fillId="0" borderId="0" xfId="0" quotePrefix="1" applyAlignment="1">
      <alignment horizontal="center"/>
    </xf>
    <xf numFmtId="0" fontId="0" fillId="0" borderId="0" xfId="0" quotePrefix="1" applyAlignment="1">
      <alignment vertical="top"/>
    </xf>
    <xf numFmtId="0" fontId="0" fillId="0" borderId="0" xfId="0" quotePrefix="1" applyAlignment="1">
      <alignment horizontal="left" vertical="top"/>
    </xf>
    <xf numFmtId="0" fontId="0" fillId="0" borderId="0" xfId="0"/>
    <xf numFmtId="0" fontId="0" fillId="0" borderId="0" xfId="0"/>
    <xf numFmtId="0" fontId="0" fillId="0" borderId="0" xfId="0"/>
    <xf numFmtId="0" fontId="0" fillId="0" borderId="0" xfId="0" applyAlignment="1">
      <alignment horizontal="center"/>
    </xf>
    <xf numFmtId="0" fontId="5" fillId="0" borderId="0" xfId="0" applyFont="1" applyAlignment="1">
      <alignment vertical="top"/>
    </xf>
    <xf numFmtId="0" fontId="6"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applyAlignment="1">
      <alignment vertical="top"/>
    </xf>
    <xf numFmtId="0" fontId="4" fillId="0" borderId="0" xfId="0" applyFont="1" applyAlignment="1">
      <alignment vertical="top"/>
    </xf>
    <xf numFmtId="0" fontId="2" fillId="0" borderId="0" xfId="0" applyFont="1" applyAlignment="1">
      <alignment vertical="top"/>
    </xf>
    <xf numFmtId="0" fontId="0" fillId="0" borderId="0" xfId="0" applyAlignment="1">
      <alignment horizontal="left" vertical="top"/>
    </xf>
    <xf numFmtId="0" fontId="1" fillId="0" borderId="0" xfId="0" applyFont="1" applyAlignment="1">
      <alignment vertical="top"/>
    </xf>
    <xf numFmtId="0" fontId="2" fillId="0" borderId="0" xfId="0" quotePrefix="1" applyFont="1" applyAlignment="1">
      <alignment horizontal="left" vertical="top"/>
    </xf>
    <xf numFmtId="0" fontId="4" fillId="0" borderId="0" xfId="0" quotePrefix="1" applyFont="1" applyAlignment="1">
      <alignment horizontal="left" vertical="top"/>
    </xf>
    <xf numFmtId="0" fontId="4" fillId="0" borderId="0" xfId="0" applyFont="1" applyAlignment="1">
      <alignment horizontal="left" vertical="top"/>
    </xf>
    <xf numFmtId="0" fontId="0" fillId="0" borderId="0" xfId="0" applyAlignment="1">
      <alignment vertical="top" wrapText="1"/>
    </xf>
    <xf numFmtId="0" fontId="1" fillId="0" borderId="0" xfId="0" applyFont="1" applyAlignment="1">
      <alignment horizontal="left" vertical="top"/>
    </xf>
    <xf numFmtId="0" fontId="0" fillId="0" borderId="0" xfId="0" applyAlignment="1">
      <alignment horizontal="center" vertical="top"/>
    </xf>
    <xf numFmtId="0" fontId="0" fillId="0" borderId="0" xfId="0" quotePrefix="1" applyAlignment="1">
      <alignment horizontal="left" vertical="top" wrapText="1"/>
    </xf>
    <xf numFmtId="0" fontId="0" fillId="0" borderId="0" xfId="0" applyAlignment="1">
      <alignment horizontal="left" vertical="top"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Vind!$H$3</c:f>
              <c:strCache>
                <c:ptCount val="1"/>
                <c:pt idx="0">
                  <c:v>Østspiller</c:v>
                </c:pt>
              </c:strCache>
            </c:strRef>
          </c:tx>
          <c:marker>
            <c:symbol val="none"/>
          </c:marker>
          <c:val>
            <c:numRef>
              <c:f>Vind!$H$4:$H$51</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3"/>
          <c:order val="1"/>
          <c:tx>
            <c:strRef>
              <c:f>Vind!$I$3</c:f>
              <c:strCache>
                <c:ptCount val="1"/>
                <c:pt idx="0">
                  <c:v>Sydspiller</c:v>
                </c:pt>
              </c:strCache>
            </c:strRef>
          </c:tx>
          <c:marker>
            <c:symbol val="none"/>
          </c:marker>
          <c:val>
            <c:numRef>
              <c:f>Vind!$I$4:$I$51</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0"/>
          <c:order val="2"/>
          <c:tx>
            <c:strRef>
              <c:f>Vind!$J$3</c:f>
              <c:strCache>
                <c:ptCount val="1"/>
                <c:pt idx="0">
                  <c:v>Vestspiller</c:v>
                </c:pt>
              </c:strCache>
            </c:strRef>
          </c:tx>
          <c:marker>
            <c:symbol val="none"/>
          </c:marker>
          <c:val>
            <c:numRef>
              <c:f>Vind!$J$4:$J$51</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1"/>
          <c:order val="3"/>
          <c:tx>
            <c:strRef>
              <c:f>Vind!$K$3</c:f>
              <c:strCache>
                <c:ptCount val="1"/>
                <c:pt idx="0">
                  <c:v>Nordspiller</c:v>
                </c:pt>
              </c:strCache>
            </c:strRef>
          </c:tx>
          <c:marker>
            <c:symbol val="none"/>
          </c:marker>
          <c:val>
            <c:numRef>
              <c:f>Vind!$K$4:$K$51</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dLbls>
          <c:showLegendKey val="0"/>
          <c:showVal val="0"/>
          <c:showCatName val="0"/>
          <c:showSerName val="0"/>
          <c:showPercent val="0"/>
          <c:showBubbleSize val="0"/>
        </c:dLbls>
        <c:marker val="1"/>
        <c:smooth val="0"/>
        <c:axId val="110341632"/>
        <c:axId val="42016064"/>
      </c:lineChart>
      <c:catAx>
        <c:axId val="110341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016064"/>
        <c:crosses val="autoZero"/>
        <c:auto val="1"/>
        <c:lblAlgn val="ctr"/>
        <c:lblOffset val="100"/>
        <c:noMultiLvlLbl val="0"/>
      </c:catAx>
      <c:valAx>
        <c:axId val="420160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10341632"/>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Drage!$G$3</c:f>
              <c:strCache>
                <c:ptCount val="1"/>
                <c:pt idx="0">
                  <c:v>Rød Drage</c:v>
                </c:pt>
              </c:strCache>
            </c:strRef>
          </c:tx>
          <c:marker>
            <c:symbol val="none"/>
          </c:marker>
          <c:val>
            <c:numRef>
              <c:f>Drage!$G$4:$G$51</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2"/>
          <c:order val="1"/>
          <c:tx>
            <c:strRef>
              <c:f>Drage!$H$3</c:f>
              <c:strCache>
                <c:ptCount val="1"/>
                <c:pt idx="0">
                  <c:v>Hvid Drage</c:v>
                </c:pt>
              </c:strCache>
            </c:strRef>
          </c:tx>
          <c:marker>
            <c:symbol val="none"/>
          </c:marker>
          <c:val>
            <c:numRef>
              <c:f>Drage!$H$4:$H$51</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ser>
          <c:idx val="1"/>
          <c:order val="2"/>
          <c:tx>
            <c:strRef>
              <c:f>Drage!$I$3</c:f>
              <c:strCache>
                <c:ptCount val="1"/>
                <c:pt idx="0">
                  <c:v>Grøn Drage</c:v>
                </c:pt>
              </c:strCache>
            </c:strRef>
          </c:tx>
          <c:marker>
            <c:symbol val="none"/>
          </c:marker>
          <c:val>
            <c:numRef>
              <c:f>Drage!$I$4:$I$51</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ser>
        <c:dLbls>
          <c:showLegendKey val="0"/>
          <c:showVal val="0"/>
          <c:showCatName val="0"/>
          <c:showSerName val="0"/>
          <c:showPercent val="0"/>
          <c:showBubbleSize val="0"/>
        </c:dLbls>
        <c:marker val="1"/>
        <c:smooth val="0"/>
        <c:axId val="110360576"/>
        <c:axId val="119588544"/>
      </c:lineChart>
      <c:catAx>
        <c:axId val="1103605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19588544"/>
        <c:crosses val="autoZero"/>
        <c:auto val="1"/>
        <c:lblAlgn val="ctr"/>
        <c:lblOffset val="100"/>
        <c:noMultiLvlLbl val="0"/>
      </c:catAx>
      <c:valAx>
        <c:axId val="1195885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10360576"/>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0</xdr:colOff>
      <xdr:row>1</xdr:row>
      <xdr:rowOff>171450</xdr:rowOff>
    </xdr:from>
    <xdr:to>
      <xdr:col>20</xdr:col>
      <xdr:colOff>304800</xdr:colOff>
      <xdr:row>27</xdr:row>
      <xdr:rowOff>133350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xdr:colOff>
      <xdr:row>2</xdr:row>
      <xdr:rowOff>19050</xdr:rowOff>
    </xdr:from>
    <xdr:to>
      <xdr:col>18</xdr:col>
      <xdr:colOff>314325</xdr:colOff>
      <xdr:row>23</xdr:row>
      <xdr:rowOff>161925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opLeftCell="A10" workbookViewId="0">
      <selection activeCell="F19" sqref="F19"/>
    </sheetView>
  </sheetViews>
  <sheetFormatPr defaultRowHeight="15" x14ac:dyDescent="0.25"/>
  <cols>
    <col min="1" max="1" width="3.5703125" style="11" customWidth="1"/>
    <col min="2" max="2" width="10.7109375" style="11" customWidth="1"/>
    <col min="3" max="6" width="10.42578125" style="11" customWidth="1"/>
    <col min="7" max="7" width="32.5703125" style="11" bestFit="1" customWidth="1"/>
    <col min="8" max="256" width="9.140625" style="11"/>
    <col min="257" max="257" width="3.5703125" style="11" customWidth="1"/>
    <col min="258" max="258" width="10.7109375" style="11" customWidth="1"/>
    <col min="259" max="262" width="10.42578125" style="11" customWidth="1"/>
    <col min="263" max="263" width="32.5703125" style="11" bestFit="1" customWidth="1"/>
    <col min="264" max="512" width="9.140625" style="11"/>
    <col min="513" max="513" width="3.5703125" style="11" customWidth="1"/>
    <col min="514" max="514" width="10.7109375" style="11" customWidth="1"/>
    <col min="515" max="518" width="10.42578125" style="11" customWidth="1"/>
    <col min="519" max="519" width="32.5703125" style="11" bestFit="1" customWidth="1"/>
    <col min="520" max="768" width="9.140625" style="11"/>
    <col min="769" max="769" width="3.5703125" style="11" customWidth="1"/>
    <col min="770" max="770" width="10.7109375" style="11" customWidth="1"/>
    <col min="771" max="774" width="10.42578125" style="11" customWidth="1"/>
    <col min="775" max="775" width="32.5703125" style="11" bestFit="1" customWidth="1"/>
    <col min="776" max="1024" width="9.140625" style="11"/>
    <col min="1025" max="1025" width="3.5703125" style="11" customWidth="1"/>
    <col min="1026" max="1026" width="10.7109375" style="11" customWidth="1"/>
    <col min="1027" max="1030" width="10.42578125" style="11" customWidth="1"/>
    <col min="1031" max="1031" width="32.5703125" style="11" bestFit="1" customWidth="1"/>
    <col min="1032" max="1280" width="9.140625" style="11"/>
    <col min="1281" max="1281" width="3.5703125" style="11" customWidth="1"/>
    <col min="1282" max="1282" width="10.7109375" style="11" customWidth="1"/>
    <col min="1283" max="1286" width="10.42578125" style="11" customWidth="1"/>
    <col min="1287" max="1287" width="32.5703125" style="11" bestFit="1" customWidth="1"/>
    <col min="1288" max="1536" width="9.140625" style="11"/>
    <col min="1537" max="1537" width="3.5703125" style="11" customWidth="1"/>
    <col min="1538" max="1538" width="10.7109375" style="11" customWidth="1"/>
    <col min="1539" max="1542" width="10.42578125" style="11" customWidth="1"/>
    <col min="1543" max="1543" width="32.5703125" style="11" bestFit="1" customWidth="1"/>
    <col min="1544" max="1792" width="9.140625" style="11"/>
    <col min="1793" max="1793" width="3.5703125" style="11" customWidth="1"/>
    <col min="1794" max="1794" width="10.7109375" style="11" customWidth="1"/>
    <col min="1795" max="1798" width="10.42578125" style="11" customWidth="1"/>
    <col min="1799" max="1799" width="32.5703125" style="11" bestFit="1" customWidth="1"/>
    <col min="1800" max="2048" width="9.140625" style="11"/>
    <col min="2049" max="2049" width="3.5703125" style="11" customWidth="1"/>
    <col min="2050" max="2050" width="10.7109375" style="11" customWidth="1"/>
    <col min="2051" max="2054" width="10.42578125" style="11" customWidth="1"/>
    <col min="2055" max="2055" width="32.5703125" style="11" bestFit="1" customWidth="1"/>
    <col min="2056" max="2304" width="9.140625" style="11"/>
    <col min="2305" max="2305" width="3.5703125" style="11" customWidth="1"/>
    <col min="2306" max="2306" width="10.7109375" style="11" customWidth="1"/>
    <col min="2307" max="2310" width="10.42578125" style="11" customWidth="1"/>
    <col min="2311" max="2311" width="32.5703125" style="11" bestFit="1" customWidth="1"/>
    <col min="2312" max="2560" width="9.140625" style="11"/>
    <col min="2561" max="2561" width="3.5703125" style="11" customWidth="1"/>
    <col min="2562" max="2562" width="10.7109375" style="11" customWidth="1"/>
    <col min="2563" max="2566" width="10.42578125" style="11" customWidth="1"/>
    <col min="2567" max="2567" width="32.5703125" style="11" bestFit="1" customWidth="1"/>
    <col min="2568" max="2816" width="9.140625" style="11"/>
    <col min="2817" max="2817" width="3.5703125" style="11" customWidth="1"/>
    <col min="2818" max="2818" width="10.7109375" style="11" customWidth="1"/>
    <col min="2819" max="2822" width="10.42578125" style="11" customWidth="1"/>
    <col min="2823" max="2823" width="32.5703125" style="11" bestFit="1" customWidth="1"/>
    <col min="2824" max="3072" width="9.140625" style="11"/>
    <col min="3073" max="3073" width="3.5703125" style="11" customWidth="1"/>
    <col min="3074" max="3074" width="10.7109375" style="11" customWidth="1"/>
    <col min="3075" max="3078" width="10.42578125" style="11" customWidth="1"/>
    <col min="3079" max="3079" width="32.5703125" style="11" bestFit="1" customWidth="1"/>
    <col min="3080" max="3328" width="9.140625" style="11"/>
    <col min="3329" max="3329" width="3.5703125" style="11" customWidth="1"/>
    <col min="3330" max="3330" width="10.7109375" style="11" customWidth="1"/>
    <col min="3331" max="3334" width="10.42578125" style="11" customWidth="1"/>
    <col min="3335" max="3335" width="32.5703125" style="11" bestFit="1" customWidth="1"/>
    <col min="3336" max="3584" width="9.140625" style="11"/>
    <col min="3585" max="3585" width="3.5703125" style="11" customWidth="1"/>
    <col min="3586" max="3586" width="10.7109375" style="11" customWidth="1"/>
    <col min="3587" max="3590" width="10.42578125" style="11" customWidth="1"/>
    <col min="3591" max="3591" width="32.5703125" style="11" bestFit="1" customWidth="1"/>
    <col min="3592" max="3840" width="9.140625" style="11"/>
    <col min="3841" max="3841" width="3.5703125" style="11" customWidth="1"/>
    <col min="3842" max="3842" width="10.7109375" style="11" customWidth="1"/>
    <col min="3843" max="3846" width="10.42578125" style="11" customWidth="1"/>
    <col min="3847" max="3847" width="32.5703125" style="11" bestFit="1" customWidth="1"/>
    <col min="3848" max="4096" width="9.140625" style="11"/>
    <col min="4097" max="4097" width="3.5703125" style="11" customWidth="1"/>
    <col min="4098" max="4098" width="10.7109375" style="11" customWidth="1"/>
    <col min="4099" max="4102" width="10.42578125" style="11" customWidth="1"/>
    <col min="4103" max="4103" width="32.5703125" style="11" bestFit="1" customWidth="1"/>
    <col min="4104" max="4352" width="9.140625" style="11"/>
    <col min="4353" max="4353" width="3.5703125" style="11" customWidth="1"/>
    <col min="4354" max="4354" width="10.7109375" style="11" customWidth="1"/>
    <col min="4355" max="4358" width="10.42578125" style="11" customWidth="1"/>
    <col min="4359" max="4359" width="32.5703125" style="11" bestFit="1" customWidth="1"/>
    <col min="4360" max="4608" width="9.140625" style="11"/>
    <col min="4609" max="4609" width="3.5703125" style="11" customWidth="1"/>
    <col min="4610" max="4610" width="10.7109375" style="11" customWidth="1"/>
    <col min="4611" max="4614" width="10.42578125" style="11" customWidth="1"/>
    <col min="4615" max="4615" width="32.5703125" style="11" bestFit="1" customWidth="1"/>
    <col min="4616" max="4864" width="9.140625" style="11"/>
    <col min="4865" max="4865" width="3.5703125" style="11" customWidth="1"/>
    <col min="4866" max="4866" width="10.7109375" style="11" customWidth="1"/>
    <col min="4867" max="4870" width="10.42578125" style="11" customWidth="1"/>
    <col min="4871" max="4871" width="32.5703125" style="11" bestFit="1" customWidth="1"/>
    <col min="4872" max="5120" width="9.140625" style="11"/>
    <col min="5121" max="5121" width="3.5703125" style="11" customWidth="1"/>
    <col min="5122" max="5122" width="10.7109375" style="11" customWidth="1"/>
    <col min="5123" max="5126" width="10.42578125" style="11" customWidth="1"/>
    <col min="5127" max="5127" width="32.5703125" style="11" bestFit="1" customWidth="1"/>
    <col min="5128" max="5376" width="9.140625" style="11"/>
    <col min="5377" max="5377" width="3.5703125" style="11" customWidth="1"/>
    <col min="5378" max="5378" width="10.7109375" style="11" customWidth="1"/>
    <col min="5379" max="5382" width="10.42578125" style="11" customWidth="1"/>
    <col min="5383" max="5383" width="32.5703125" style="11" bestFit="1" customWidth="1"/>
    <col min="5384" max="5632" width="9.140625" style="11"/>
    <col min="5633" max="5633" width="3.5703125" style="11" customWidth="1"/>
    <col min="5634" max="5634" width="10.7109375" style="11" customWidth="1"/>
    <col min="5635" max="5638" width="10.42578125" style="11" customWidth="1"/>
    <col min="5639" max="5639" width="32.5703125" style="11" bestFit="1" customWidth="1"/>
    <col min="5640" max="5888" width="9.140625" style="11"/>
    <col min="5889" max="5889" width="3.5703125" style="11" customWidth="1"/>
    <col min="5890" max="5890" width="10.7109375" style="11" customWidth="1"/>
    <col min="5891" max="5894" width="10.42578125" style="11" customWidth="1"/>
    <col min="5895" max="5895" width="32.5703125" style="11" bestFit="1" customWidth="1"/>
    <col min="5896" max="6144" width="9.140625" style="11"/>
    <col min="6145" max="6145" width="3.5703125" style="11" customWidth="1"/>
    <col min="6146" max="6146" width="10.7109375" style="11" customWidth="1"/>
    <col min="6147" max="6150" width="10.42578125" style="11" customWidth="1"/>
    <col min="6151" max="6151" width="32.5703125" style="11" bestFit="1" customWidth="1"/>
    <col min="6152" max="6400" width="9.140625" style="11"/>
    <col min="6401" max="6401" width="3.5703125" style="11" customWidth="1"/>
    <col min="6402" max="6402" width="10.7109375" style="11" customWidth="1"/>
    <col min="6403" max="6406" width="10.42578125" style="11" customWidth="1"/>
    <col min="6407" max="6407" width="32.5703125" style="11" bestFit="1" customWidth="1"/>
    <col min="6408" max="6656" width="9.140625" style="11"/>
    <col min="6657" max="6657" width="3.5703125" style="11" customWidth="1"/>
    <col min="6658" max="6658" width="10.7109375" style="11" customWidth="1"/>
    <col min="6659" max="6662" width="10.42578125" style="11" customWidth="1"/>
    <col min="6663" max="6663" width="32.5703125" style="11" bestFit="1" customWidth="1"/>
    <col min="6664" max="6912" width="9.140625" style="11"/>
    <col min="6913" max="6913" width="3.5703125" style="11" customWidth="1"/>
    <col min="6914" max="6914" width="10.7109375" style="11" customWidth="1"/>
    <col min="6915" max="6918" width="10.42578125" style="11" customWidth="1"/>
    <col min="6919" max="6919" width="32.5703125" style="11" bestFit="1" customWidth="1"/>
    <col min="6920" max="7168" width="9.140625" style="11"/>
    <col min="7169" max="7169" width="3.5703125" style="11" customWidth="1"/>
    <col min="7170" max="7170" width="10.7109375" style="11" customWidth="1"/>
    <col min="7171" max="7174" width="10.42578125" style="11" customWidth="1"/>
    <col min="7175" max="7175" width="32.5703125" style="11" bestFit="1" customWidth="1"/>
    <col min="7176" max="7424" width="9.140625" style="11"/>
    <col min="7425" max="7425" width="3.5703125" style="11" customWidth="1"/>
    <col min="7426" max="7426" width="10.7109375" style="11" customWidth="1"/>
    <col min="7427" max="7430" width="10.42578125" style="11" customWidth="1"/>
    <col min="7431" max="7431" width="32.5703125" style="11" bestFit="1" customWidth="1"/>
    <col min="7432" max="7680" width="9.140625" style="11"/>
    <col min="7681" max="7681" width="3.5703125" style="11" customWidth="1"/>
    <col min="7682" max="7682" width="10.7109375" style="11" customWidth="1"/>
    <col min="7683" max="7686" width="10.42578125" style="11" customWidth="1"/>
    <col min="7687" max="7687" width="32.5703125" style="11" bestFit="1" customWidth="1"/>
    <col min="7688" max="7936" width="9.140625" style="11"/>
    <col min="7937" max="7937" width="3.5703125" style="11" customWidth="1"/>
    <col min="7938" max="7938" width="10.7109375" style="11" customWidth="1"/>
    <col min="7939" max="7942" width="10.42578125" style="11" customWidth="1"/>
    <col min="7943" max="7943" width="32.5703125" style="11" bestFit="1" customWidth="1"/>
    <col min="7944" max="8192" width="9.140625" style="11"/>
    <col min="8193" max="8193" width="3.5703125" style="11" customWidth="1"/>
    <col min="8194" max="8194" width="10.7109375" style="11" customWidth="1"/>
    <col min="8195" max="8198" width="10.42578125" style="11" customWidth="1"/>
    <col min="8199" max="8199" width="32.5703125" style="11" bestFit="1" customWidth="1"/>
    <col min="8200" max="8448" width="9.140625" style="11"/>
    <col min="8449" max="8449" width="3.5703125" style="11" customWidth="1"/>
    <col min="8450" max="8450" width="10.7109375" style="11" customWidth="1"/>
    <col min="8451" max="8454" width="10.42578125" style="11" customWidth="1"/>
    <col min="8455" max="8455" width="32.5703125" style="11" bestFit="1" customWidth="1"/>
    <col min="8456" max="8704" width="9.140625" style="11"/>
    <col min="8705" max="8705" width="3.5703125" style="11" customWidth="1"/>
    <col min="8706" max="8706" width="10.7109375" style="11" customWidth="1"/>
    <col min="8707" max="8710" width="10.42578125" style="11" customWidth="1"/>
    <col min="8711" max="8711" width="32.5703125" style="11" bestFit="1" customWidth="1"/>
    <col min="8712" max="8960" width="9.140625" style="11"/>
    <col min="8961" max="8961" width="3.5703125" style="11" customWidth="1"/>
    <col min="8962" max="8962" width="10.7109375" style="11" customWidth="1"/>
    <col min="8963" max="8966" width="10.42578125" style="11" customWidth="1"/>
    <col min="8967" max="8967" width="32.5703125" style="11" bestFit="1" customWidth="1"/>
    <col min="8968" max="9216" width="9.140625" style="11"/>
    <col min="9217" max="9217" width="3.5703125" style="11" customWidth="1"/>
    <col min="9218" max="9218" width="10.7109375" style="11" customWidth="1"/>
    <col min="9219" max="9222" width="10.42578125" style="11" customWidth="1"/>
    <col min="9223" max="9223" width="32.5703125" style="11" bestFit="1" customWidth="1"/>
    <col min="9224" max="9472" width="9.140625" style="11"/>
    <col min="9473" max="9473" width="3.5703125" style="11" customWidth="1"/>
    <col min="9474" max="9474" width="10.7109375" style="11" customWidth="1"/>
    <col min="9475" max="9478" width="10.42578125" style="11" customWidth="1"/>
    <col min="9479" max="9479" width="32.5703125" style="11" bestFit="1" customWidth="1"/>
    <col min="9480" max="9728" width="9.140625" style="11"/>
    <col min="9729" max="9729" width="3.5703125" style="11" customWidth="1"/>
    <col min="9730" max="9730" width="10.7109375" style="11" customWidth="1"/>
    <col min="9731" max="9734" width="10.42578125" style="11" customWidth="1"/>
    <col min="9735" max="9735" width="32.5703125" style="11" bestFit="1" customWidth="1"/>
    <col min="9736" max="9984" width="9.140625" style="11"/>
    <col min="9985" max="9985" width="3.5703125" style="11" customWidth="1"/>
    <col min="9986" max="9986" width="10.7109375" style="11" customWidth="1"/>
    <col min="9987" max="9990" width="10.42578125" style="11" customWidth="1"/>
    <col min="9991" max="9991" width="32.5703125" style="11" bestFit="1" customWidth="1"/>
    <col min="9992" max="10240" width="9.140625" style="11"/>
    <col min="10241" max="10241" width="3.5703125" style="11" customWidth="1"/>
    <col min="10242" max="10242" width="10.7109375" style="11" customWidth="1"/>
    <col min="10243" max="10246" width="10.42578125" style="11" customWidth="1"/>
    <col min="10247" max="10247" width="32.5703125" style="11" bestFit="1" customWidth="1"/>
    <col min="10248" max="10496" width="9.140625" style="11"/>
    <col min="10497" max="10497" width="3.5703125" style="11" customWidth="1"/>
    <col min="10498" max="10498" width="10.7109375" style="11" customWidth="1"/>
    <col min="10499" max="10502" width="10.42578125" style="11" customWidth="1"/>
    <col min="10503" max="10503" width="32.5703125" style="11" bestFit="1" customWidth="1"/>
    <col min="10504" max="10752" width="9.140625" style="11"/>
    <col min="10753" max="10753" width="3.5703125" style="11" customWidth="1"/>
    <col min="10754" max="10754" width="10.7109375" style="11" customWidth="1"/>
    <col min="10755" max="10758" width="10.42578125" style="11" customWidth="1"/>
    <col min="10759" max="10759" width="32.5703125" style="11" bestFit="1" customWidth="1"/>
    <col min="10760" max="11008" width="9.140625" style="11"/>
    <col min="11009" max="11009" width="3.5703125" style="11" customWidth="1"/>
    <col min="11010" max="11010" width="10.7109375" style="11" customWidth="1"/>
    <col min="11011" max="11014" width="10.42578125" style="11" customWidth="1"/>
    <col min="11015" max="11015" width="32.5703125" style="11" bestFit="1" customWidth="1"/>
    <col min="11016" max="11264" width="9.140625" style="11"/>
    <col min="11265" max="11265" width="3.5703125" style="11" customWidth="1"/>
    <col min="11266" max="11266" width="10.7109375" style="11" customWidth="1"/>
    <col min="11267" max="11270" width="10.42578125" style="11" customWidth="1"/>
    <col min="11271" max="11271" width="32.5703125" style="11" bestFit="1" customWidth="1"/>
    <col min="11272" max="11520" width="9.140625" style="11"/>
    <col min="11521" max="11521" width="3.5703125" style="11" customWidth="1"/>
    <col min="11522" max="11522" width="10.7109375" style="11" customWidth="1"/>
    <col min="11523" max="11526" width="10.42578125" style="11" customWidth="1"/>
    <col min="11527" max="11527" width="32.5703125" style="11" bestFit="1" customWidth="1"/>
    <col min="11528" max="11776" width="9.140625" style="11"/>
    <col min="11777" max="11777" width="3.5703125" style="11" customWidth="1"/>
    <col min="11778" max="11778" width="10.7109375" style="11" customWidth="1"/>
    <col min="11779" max="11782" width="10.42578125" style="11" customWidth="1"/>
    <col min="11783" max="11783" width="32.5703125" style="11" bestFit="1" customWidth="1"/>
    <col min="11784" max="12032" width="9.140625" style="11"/>
    <col min="12033" max="12033" width="3.5703125" style="11" customWidth="1"/>
    <col min="12034" max="12034" width="10.7109375" style="11" customWidth="1"/>
    <col min="12035" max="12038" width="10.42578125" style="11" customWidth="1"/>
    <col min="12039" max="12039" width="32.5703125" style="11" bestFit="1" customWidth="1"/>
    <col min="12040" max="12288" width="9.140625" style="11"/>
    <col min="12289" max="12289" width="3.5703125" style="11" customWidth="1"/>
    <col min="12290" max="12290" width="10.7109375" style="11" customWidth="1"/>
    <col min="12291" max="12294" width="10.42578125" style="11" customWidth="1"/>
    <col min="12295" max="12295" width="32.5703125" style="11" bestFit="1" customWidth="1"/>
    <col min="12296" max="12544" width="9.140625" style="11"/>
    <col min="12545" max="12545" width="3.5703125" style="11" customWidth="1"/>
    <col min="12546" max="12546" width="10.7109375" style="11" customWidth="1"/>
    <col min="12547" max="12550" width="10.42578125" style="11" customWidth="1"/>
    <col min="12551" max="12551" width="32.5703125" style="11" bestFit="1" customWidth="1"/>
    <col min="12552" max="12800" width="9.140625" style="11"/>
    <col min="12801" max="12801" width="3.5703125" style="11" customWidth="1"/>
    <col min="12802" max="12802" width="10.7109375" style="11" customWidth="1"/>
    <col min="12803" max="12806" width="10.42578125" style="11" customWidth="1"/>
    <col min="12807" max="12807" width="32.5703125" style="11" bestFit="1" customWidth="1"/>
    <col min="12808" max="13056" width="9.140625" style="11"/>
    <col min="13057" max="13057" width="3.5703125" style="11" customWidth="1"/>
    <col min="13058" max="13058" width="10.7109375" style="11" customWidth="1"/>
    <col min="13059" max="13062" width="10.42578125" style="11" customWidth="1"/>
    <col min="13063" max="13063" width="32.5703125" style="11" bestFit="1" customWidth="1"/>
    <col min="13064" max="13312" width="9.140625" style="11"/>
    <col min="13313" max="13313" width="3.5703125" style="11" customWidth="1"/>
    <col min="13314" max="13314" width="10.7109375" style="11" customWidth="1"/>
    <col min="13315" max="13318" width="10.42578125" style="11" customWidth="1"/>
    <col min="13319" max="13319" width="32.5703125" style="11" bestFit="1" customWidth="1"/>
    <col min="13320" max="13568" width="9.140625" style="11"/>
    <col min="13569" max="13569" width="3.5703125" style="11" customWidth="1"/>
    <col min="13570" max="13570" width="10.7109375" style="11" customWidth="1"/>
    <col min="13571" max="13574" width="10.42578125" style="11" customWidth="1"/>
    <col min="13575" max="13575" width="32.5703125" style="11" bestFit="1" customWidth="1"/>
    <col min="13576" max="13824" width="9.140625" style="11"/>
    <col min="13825" max="13825" width="3.5703125" style="11" customWidth="1"/>
    <col min="13826" max="13826" width="10.7109375" style="11" customWidth="1"/>
    <col min="13827" max="13830" width="10.42578125" style="11" customWidth="1"/>
    <col min="13831" max="13831" width="32.5703125" style="11" bestFit="1" customWidth="1"/>
    <col min="13832" max="14080" width="9.140625" style="11"/>
    <col min="14081" max="14081" width="3.5703125" style="11" customWidth="1"/>
    <col min="14082" max="14082" width="10.7109375" style="11" customWidth="1"/>
    <col min="14083" max="14086" width="10.42578125" style="11" customWidth="1"/>
    <col min="14087" max="14087" width="32.5703125" style="11" bestFit="1" customWidth="1"/>
    <col min="14088" max="14336" width="9.140625" style="11"/>
    <col min="14337" max="14337" width="3.5703125" style="11" customWidth="1"/>
    <col min="14338" max="14338" width="10.7109375" style="11" customWidth="1"/>
    <col min="14339" max="14342" width="10.42578125" style="11" customWidth="1"/>
    <col min="14343" max="14343" width="32.5703125" style="11" bestFit="1" customWidth="1"/>
    <col min="14344" max="14592" width="9.140625" style="11"/>
    <col min="14593" max="14593" width="3.5703125" style="11" customWidth="1"/>
    <col min="14594" max="14594" width="10.7109375" style="11" customWidth="1"/>
    <col min="14595" max="14598" width="10.42578125" style="11" customWidth="1"/>
    <col min="14599" max="14599" width="32.5703125" style="11" bestFit="1" customWidth="1"/>
    <col min="14600" max="14848" width="9.140625" style="11"/>
    <col min="14849" max="14849" width="3.5703125" style="11" customWidth="1"/>
    <col min="14850" max="14850" width="10.7109375" style="11" customWidth="1"/>
    <col min="14851" max="14854" width="10.42578125" style="11" customWidth="1"/>
    <col min="14855" max="14855" width="32.5703125" style="11" bestFit="1" customWidth="1"/>
    <col min="14856" max="15104" width="9.140625" style="11"/>
    <col min="15105" max="15105" width="3.5703125" style="11" customWidth="1"/>
    <col min="15106" max="15106" width="10.7109375" style="11" customWidth="1"/>
    <col min="15107" max="15110" width="10.42578125" style="11" customWidth="1"/>
    <col min="15111" max="15111" width="32.5703125" style="11" bestFit="1" customWidth="1"/>
    <col min="15112" max="15360" width="9.140625" style="11"/>
    <col min="15361" max="15361" width="3.5703125" style="11" customWidth="1"/>
    <col min="15362" max="15362" width="10.7109375" style="11" customWidth="1"/>
    <col min="15363" max="15366" width="10.42578125" style="11" customWidth="1"/>
    <col min="15367" max="15367" width="32.5703125" style="11" bestFit="1" customWidth="1"/>
    <col min="15368" max="15616" width="9.140625" style="11"/>
    <col min="15617" max="15617" width="3.5703125" style="11" customWidth="1"/>
    <col min="15618" max="15618" width="10.7109375" style="11" customWidth="1"/>
    <col min="15619" max="15622" width="10.42578125" style="11" customWidth="1"/>
    <col min="15623" max="15623" width="32.5703125" style="11" bestFit="1" customWidth="1"/>
    <col min="15624" max="15872" width="9.140625" style="11"/>
    <col min="15873" max="15873" width="3.5703125" style="11" customWidth="1"/>
    <col min="15874" max="15874" width="10.7109375" style="11" customWidth="1"/>
    <col min="15875" max="15878" width="10.42578125" style="11" customWidth="1"/>
    <col min="15879" max="15879" width="32.5703125" style="11" bestFit="1" customWidth="1"/>
    <col min="15880" max="16128" width="9.140625" style="11"/>
    <col min="16129" max="16129" width="3.5703125" style="11" customWidth="1"/>
    <col min="16130" max="16130" width="10.7109375" style="11" customWidth="1"/>
    <col min="16131" max="16134" width="10.42578125" style="11" customWidth="1"/>
    <col min="16135" max="16135" width="32.5703125" style="11" bestFit="1" customWidth="1"/>
    <col min="16136" max="16384" width="9.140625" style="11"/>
  </cols>
  <sheetData>
    <row r="1" spans="1:6" s="10" customFormat="1" ht="44.25" x14ac:dyDescent="0.25">
      <c r="A1" s="9" t="s">
        <v>0</v>
      </c>
      <c r="C1" s="9"/>
      <c r="D1" s="9"/>
      <c r="E1" s="9"/>
      <c r="F1" s="9"/>
    </row>
    <row r="2" spans="1:6" x14ac:dyDescent="0.25">
      <c r="C2" s="23" t="s">
        <v>160</v>
      </c>
      <c r="D2" s="23"/>
      <c r="E2" s="23" t="s">
        <v>161</v>
      </c>
      <c r="F2" s="23"/>
    </row>
    <row r="3" spans="1:6" x14ac:dyDescent="0.25">
      <c r="C3" s="11" t="s">
        <v>3</v>
      </c>
      <c r="D3" s="11" t="s">
        <v>4</v>
      </c>
      <c r="E3" s="11" t="s">
        <v>3</v>
      </c>
      <c r="F3" s="11" t="s">
        <v>4</v>
      </c>
    </row>
    <row r="4" spans="1:6" x14ac:dyDescent="0.25">
      <c r="A4" s="11" t="s">
        <v>1</v>
      </c>
      <c r="C4" s="12">
        <v>2</v>
      </c>
      <c r="D4" s="12">
        <f>C4*2</f>
        <v>4</v>
      </c>
      <c r="E4" s="12">
        <f>D4</f>
        <v>4</v>
      </c>
      <c r="F4" s="12">
        <f>E4*2</f>
        <v>8</v>
      </c>
    </row>
    <row r="5" spans="1:6" x14ac:dyDescent="0.25">
      <c r="A5" s="11" t="s">
        <v>2</v>
      </c>
      <c r="C5" s="12">
        <f>C4*4</f>
        <v>8</v>
      </c>
      <c r="D5" s="12">
        <f>C5*2</f>
        <v>16</v>
      </c>
      <c r="E5" s="12">
        <f>D5</f>
        <v>16</v>
      </c>
      <c r="F5" s="12">
        <f>E5*2</f>
        <v>32</v>
      </c>
    </row>
    <row r="7" spans="1:6" x14ac:dyDescent="0.25">
      <c r="A7" s="11" t="s">
        <v>5</v>
      </c>
      <c r="F7" s="12">
        <v>4</v>
      </c>
    </row>
    <row r="8" spans="1:6" x14ac:dyDescent="0.25">
      <c r="A8" s="11" t="s">
        <v>6</v>
      </c>
      <c r="F8" s="12">
        <v>2</v>
      </c>
    </row>
    <row r="9" spans="1:6" x14ac:dyDescent="0.25">
      <c r="A9" s="13" t="s">
        <v>7</v>
      </c>
    </row>
    <row r="10" spans="1:6" x14ac:dyDescent="0.25">
      <c r="A10" s="4" t="s">
        <v>8</v>
      </c>
      <c r="F10" s="12">
        <v>2</v>
      </c>
    </row>
    <row r="12" spans="1:6" x14ac:dyDescent="0.25">
      <c r="A12" s="14" t="s">
        <v>9</v>
      </c>
    </row>
    <row r="13" spans="1:6" x14ac:dyDescent="0.25">
      <c r="A13" s="11" t="s">
        <v>9</v>
      </c>
      <c r="F13" s="12">
        <v>10</v>
      </c>
    </row>
    <row r="14" spans="1:6" x14ac:dyDescent="0.25">
      <c r="A14" s="11" t="s">
        <v>10</v>
      </c>
      <c r="F14" s="12">
        <v>2</v>
      </c>
    </row>
    <row r="15" spans="1:6" x14ac:dyDescent="0.25">
      <c r="A15" s="11" t="s">
        <v>11</v>
      </c>
      <c r="F15" s="12">
        <v>2</v>
      </c>
    </row>
    <row r="16" spans="1:6" x14ac:dyDescent="0.25">
      <c r="A16" s="11" t="s">
        <v>12</v>
      </c>
      <c r="C16" s="11" t="s">
        <v>13</v>
      </c>
      <c r="F16" s="12">
        <v>4</v>
      </c>
    </row>
    <row r="17" spans="1:7" x14ac:dyDescent="0.25">
      <c r="C17" s="11" t="s">
        <v>14</v>
      </c>
      <c r="F17" s="12">
        <v>2</v>
      </c>
    </row>
    <row r="19" spans="1:7" x14ac:dyDescent="0.25">
      <c r="A19" s="11" t="s">
        <v>15</v>
      </c>
    </row>
    <row r="20" spans="1:7" x14ac:dyDescent="0.25">
      <c r="A20" s="11" t="s">
        <v>59</v>
      </c>
      <c r="B20" s="11" t="s">
        <v>63</v>
      </c>
      <c r="C20" s="11" t="s">
        <v>16</v>
      </c>
      <c r="D20" s="11" t="s">
        <v>55</v>
      </c>
      <c r="F20" s="11" t="s">
        <v>162</v>
      </c>
      <c r="G20" s="11" t="s">
        <v>163</v>
      </c>
    </row>
    <row r="21" spans="1:7" x14ac:dyDescent="0.25">
      <c r="A21" s="11" t="s">
        <v>60</v>
      </c>
      <c r="B21" s="11" t="s">
        <v>64</v>
      </c>
      <c r="C21" s="11" t="s">
        <v>17</v>
      </c>
      <c r="D21" s="4" t="s">
        <v>56</v>
      </c>
      <c r="F21" s="11" t="s">
        <v>164</v>
      </c>
      <c r="G21" s="11" t="s">
        <v>165</v>
      </c>
    </row>
    <row r="22" spans="1:7" x14ac:dyDescent="0.25">
      <c r="A22" s="11" t="s">
        <v>61</v>
      </c>
      <c r="B22" s="11" t="s">
        <v>65</v>
      </c>
      <c r="C22" s="11" t="s">
        <v>18</v>
      </c>
      <c r="D22" s="4" t="s">
        <v>57</v>
      </c>
      <c r="F22" s="11" t="s">
        <v>166</v>
      </c>
      <c r="G22" s="11" t="s">
        <v>167</v>
      </c>
    </row>
    <row r="23" spans="1:7" x14ac:dyDescent="0.25">
      <c r="A23" s="11" t="s">
        <v>62</v>
      </c>
      <c r="B23" s="11" t="s">
        <v>66</v>
      </c>
      <c r="C23" s="11" t="s">
        <v>19</v>
      </c>
      <c r="D23" s="4" t="s">
        <v>58</v>
      </c>
      <c r="F23" s="11" t="s">
        <v>168</v>
      </c>
      <c r="G23" s="11" t="s">
        <v>169</v>
      </c>
    </row>
    <row r="24" spans="1:7" ht="46.5" x14ac:dyDescent="0.25">
      <c r="A24" s="15" t="s">
        <v>39</v>
      </c>
      <c r="F24" s="16"/>
    </row>
    <row r="25" spans="1:7" x14ac:dyDescent="0.25">
      <c r="A25" s="17" t="s">
        <v>40</v>
      </c>
      <c r="F25" s="16"/>
    </row>
    <row r="26" spans="1:7" ht="61.5" customHeight="1" x14ac:dyDescent="0.25">
      <c r="B26" s="24" t="s">
        <v>41</v>
      </c>
      <c r="C26" s="24"/>
      <c r="D26" s="24"/>
      <c r="E26" s="24"/>
      <c r="F26" s="24"/>
      <c r="G26" s="24"/>
    </row>
    <row r="27" spans="1:7" x14ac:dyDescent="0.25">
      <c r="A27" s="17" t="s">
        <v>42</v>
      </c>
      <c r="F27" s="16"/>
    </row>
    <row r="28" spans="1:7" ht="44.25" customHeight="1" x14ac:dyDescent="0.25">
      <c r="B28" s="25" t="s">
        <v>43</v>
      </c>
      <c r="C28" s="25"/>
      <c r="D28" s="25"/>
      <c r="E28" s="25"/>
      <c r="F28" s="25"/>
      <c r="G28" s="25"/>
    </row>
    <row r="29" spans="1:7" x14ac:dyDescent="0.25">
      <c r="A29" s="17" t="s">
        <v>44</v>
      </c>
      <c r="F29" s="16"/>
    </row>
    <row r="30" spans="1:7" ht="59.25" customHeight="1" x14ac:dyDescent="0.25">
      <c r="B30" s="25" t="s">
        <v>45</v>
      </c>
      <c r="C30" s="25"/>
      <c r="D30" s="25"/>
      <c r="E30" s="25"/>
      <c r="F30" s="25"/>
      <c r="G30" s="25"/>
    </row>
    <row r="31" spans="1:7" x14ac:dyDescent="0.25">
      <c r="A31" s="17" t="s">
        <v>46</v>
      </c>
      <c r="F31" s="16"/>
    </row>
    <row r="32" spans="1:7" ht="31.5" customHeight="1" x14ac:dyDescent="0.25">
      <c r="B32" s="25" t="s">
        <v>47</v>
      </c>
      <c r="C32" s="25"/>
      <c r="D32" s="25"/>
      <c r="E32" s="25"/>
      <c r="F32" s="25"/>
      <c r="G32" s="25"/>
    </row>
    <row r="34" spans="1:7" ht="46.5" x14ac:dyDescent="0.25">
      <c r="A34" s="18" t="s">
        <v>48</v>
      </c>
      <c r="C34" s="15"/>
      <c r="D34" s="15"/>
      <c r="E34" s="15"/>
      <c r="F34" s="15"/>
    </row>
    <row r="36" spans="1:7" x14ac:dyDescent="0.25">
      <c r="A36" s="19" t="s">
        <v>22</v>
      </c>
    </row>
    <row r="37" spans="1:7" x14ac:dyDescent="0.25">
      <c r="A37" s="11" t="s">
        <v>67</v>
      </c>
      <c r="B37" s="11" t="s">
        <v>20</v>
      </c>
      <c r="F37" s="16">
        <v>1</v>
      </c>
    </row>
    <row r="38" spans="1:7" x14ac:dyDescent="0.25">
      <c r="A38" s="11" t="s">
        <v>68</v>
      </c>
      <c r="B38" s="11" t="s">
        <v>21</v>
      </c>
      <c r="F38" s="16">
        <v>1</v>
      </c>
    </row>
    <row r="39" spans="1:7" x14ac:dyDescent="0.25">
      <c r="A39" s="11" t="s">
        <v>69</v>
      </c>
      <c r="B39" s="11" t="s">
        <v>78</v>
      </c>
      <c r="F39" s="16">
        <v>1</v>
      </c>
    </row>
    <row r="40" spans="1:7" x14ac:dyDescent="0.25">
      <c r="A40" s="11" t="s">
        <v>70</v>
      </c>
      <c r="B40" s="11" t="s">
        <v>79</v>
      </c>
      <c r="F40" s="16">
        <v>1</v>
      </c>
    </row>
    <row r="41" spans="1:7" x14ac:dyDescent="0.25">
      <c r="A41" s="11" t="s">
        <v>71</v>
      </c>
      <c r="B41" s="11" t="s">
        <v>80</v>
      </c>
      <c r="F41" s="16">
        <v>1</v>
      </c>
    </row>
    <row r="42" spans="1:7" x14ac:dyDescent="0.25">
      <c r="A42" s="11" t="s">
        <v>72</v>
      </c>
      <c r="B42" s="11" t="s">
        <v>81</v>
      </c>
      <c r="F42" s="16">
        <v>1</v>
      </c>
    </row>
    <row r="43" spans="1:7" x14ac:dyDescent="0.25">
      <c r="A43" s="11" t="s">
        <v>73</v>
      </c>
      <c r="B43" s="11" t="s">
        <v>82</v>
      </c>
      <c r="F43" s="16" t="s">
        <v>23</v>
      </c>
      <c r="G43" s="11" t="s">
        <v>25</v>
      </c>
    </row>
    <row r="44" spans="1:7" x14ac:dyDescent="0.25">
      <c r="A44" s="11" t="s">
        <v>74</v>
      </c>
      <c r="B44" s="11" t="s">
        <v>83</v>
      </c>
      <c r="F44" s="16" t="s">
        <v>24</v>
      </c>
      <c r="G44" s="11" t="s">
        <v>26</v>
      </c>
    </row>
    <row r="45" spans="1:7" x14ac:dyDescent="0.25">
      <c r="A45" s="11" t="s">
        <v>75</v>
      </c>
      <c r="B45" s="11" t="s">
        <v>84</v>
      </c>
      <c r="F45" s="16" t="s">
        <v>23</v>
      </c>
      <c r="G45" s="11" t="s">
        <v>27</v>
      </c>
    </row>
    <row r="46" spans="1:7" x14ac:dyDescent="0.25">
      <c r="A46" s="11" t="s">
        <v>76</v>
      </c>
      <c r="B46" s="11" t="s">
        <v>85</v>
      </c>
      <c r="F46" s="16" t="s">
        <v>24</v>
      </c>
      <c r="G46" s="11" t="s">
        <v>28</v>
      </c>
    </row>
    <row r="47" spans="1:7" x14ac:dyDescent="0.25">
      <c r="A47" s="11" t="s">
        <v>77</v>
      </c>
      <c r="B47" s="11" t="s">
        <v>86</v>
      </c>
      <c r="F47" s="16">
        <v>1</v>
      </c>
    </row>
    <row r="48" spans="1:7" x14ac:dyDescent="0.25">
      <c r="F48" s="16"/>
    </row>
    <row r="49" spans="1:7" x14ac:dyDescent="0.25">
      <c r="A49" s="19" t="s">
        <v>152</v>
      </c>
      <c r="F49" s="16"/>
    </row>
    <row r="50" spans="1:7" x14ac:dyDescent="0.25">
      <c r="A50" s="11" t="s">
        <v>70</v>
      </c>
      <c r="B50" s="4" t="s">
        <v>149</v>
      </c>
      <c r="F50" s="16">
        <v>1</v>
      </c>
    </row>
    <row r="51" spans="1:7" x14ac:dyDescent="0.25">
      <c r="A51" s="11" t="s">
        <v>71</v>
      </c>
      <c r="B51" s="4" t="s">
        <v>150</v>
      </c>
      <c r="F51" s="16">
        <v>1</v>
      </c>
    </row>
    <row r="52" spans="1:7" x14ac:dyDescent="0.25">
      <c r="A52" s="11" t="s">
        <v>72</v>
      </c>
      <c r="B52" s="4" t="s">
        <v>151</v>
      </c>
      <c r="F52" s="16">
        <v>1</v>
      </c>
    </row>
    <row r="53" spans="1:7" x14ac:dyDescent="0.25">
      <c r="F53" s="16"/>
    </row>
    <row r="54" spans="1:7" x14ac:dyDescent="0.25">
      <c r="A54" s="20" t="s">
        <v>29</v>
      </c>
      <c r="F54" s="16"/>
    </row>
    <row r="55" spans="1:7" x14ac:dyDescent="0.25">
      <c r="A55" s="11" t="s">
        <v>67</v>
      </c>
      <c r="B55" s="11" t="s">
        <v>87</v>
      </c>
      <c r="F55" s="16">
        <v>1</v>
      </c>
    </row>
    <row r="56" spans="1:7" x14ac:dyDescent="0.25">
      <c r="A56" s="11" t="s">
        <v>68</v>
      </c>
      <c r="B56" s="11" t="s">
        <v>88</v>
      </c>
      <c r="F56" s="16">
        <v>1</v>
      </c>
      <c r="G56" s="11" t="s">
        <v>30</v>
      </c>
    </row>
    <row r="57" spans="1:7" x14ac:dyDescent="0.25">
      <c r="A57" s="11" t="s">
        <v>69</v>
      </c>
      <c r="B57" s="11" t="s">
        <v>89</v>
      </c>
      <c r="F57" s="16">
        <v>1</v>
      </c>
      <c r="G57" s="11" t="s">
        <v>31</v>
      </c>
    </row>
    <row r="58" spans="1:7" x14ac:dyDescent="0.25">
      <c r="A58" s="11" t="s">
        <v>70</v>
      </c>
      <c r="B58" s="11" t="s">
        <v>90</v>
      </c>
      <c r="F58" s="16">
        <v>1</v>
      </c>
      <c r="G58" s="11" t="s">
        <v>32</v>
      </c>
    </row>
    <row r="59" spans="1:7" x14ac:dyDescent="0.25">
      <c r="A59" s="11" t="s">
        <v>71</v>
      </c>
      <c r="B59" s="11" t="s">
        <v>91</v>
      </c>
      <c r="F59" s="16">
        <v>3</v>
      </c>
      <c r="G59" s="11" t="s">
        <v>33</v>
      </c>
    </row>
    <row r="60" spans="1:7" x14ac:dyDescent="0.25">
      <c r="A60" s="11" t="s">
        <v>72</v>
      </c>
      <c r="B60" s="11" t="s">
        <v>92</v>
      </c>
      <c r="F60" s="16">
        <v>1</v>
      </c>
      <c r="G60" s="11" t="s">
        <v>34</v>
      </c>
    </row>
    <row r="61" spans="1:7" x14ac:dyDescent="0.25">
      <c r="A61" s="11" t="s">
        <v>73</v>
      </c>
      <c r="B61" s="11" t="s">
        <v>93</v>
      </c>
      <c r="F61" s="16">
        <v>2</v>
      </c>
      <c r="G61" s="11" t="s">
        <v>35</v>
      </c>
    </row>
    <row r="62" spans="1:7" x14ac:dyDescent="0.25">
      <c r="A62" s="11" t="s">
        <v>74</v>
      </c>
      <c r="B62" s="11" t="s">
        <v>94</v>
      </c>
      <c r="F62" s="16">
        <v>1</v>
      </c>
      <c r="G62" s="11" t="s">
        <v>36</v>
      </c>
    </row>
    <row r="63" spans="1:7" ht="30" x14ac:dyDescent="0.25">
      <c r="A63" s="11" t="s">
        <v>75</v>
      </c>
      <c r="B63" s="11" t="s">
        <v>95</v>
      </c>
      <c r="F63" s="16">
        <v>1</v>
      </c>
      <c r="G63" s="21" t="s">
        <v>170</v>
      </c>
    </row>
    <row r="64" spans="1:7" ht="30" x14ac:dyDescent="0.25">
      <c r="A64" s="11" t="s">
        <v>76</v>
      </c>
      <c r="B64" s="11" t="s">
        <v>96</v>
      </c>
      <c r="F64" s="16">
        <v>1</v>
      </c>
      <c r="G64" s="21" t="s">
        <v>171</v>
      </c>
    </row>
    <row r="65" spans="1:6" x14ac:dyDescent="0.25">
      <c r="A65" s="11" t="s">
        <v>77</v>
      </c>
      <c r="B65" s="11" t="s">
        <v>97</v>
      </c>
      <c r="F65" s="16">
        <v>1</v>
      </c>
    </row>
    <row r="66" spans="1:6" x14ac:dyDescent="0.25">
      <c r="A66" s="11" t="s">
        <v>117</v>
      </c>
      <c r="B66" s="11" t="s">
        <v>98</v>
      </c>
      <c r="F66" s="16">
        <v>1</v>
      </c>
    </row>
    <row r="68" spans="1:6" ht="46.5" x14ac:dyDescent="0.25">
      <c r="B68" s="15" t="s">
        <v>37</v>
      </c>
    </row>
    <row r="69" spans="1:6" x14ac:dyDescent="0.25">
      <c r="A69" s="11" t="s">
        <v>67</v>
      </c>
      <c r="B69" s="14" t="s">
        <v>99</v>
      </c>
    </row>
    <row r="70" spans="1:6" x14ac:dyDescent="0.25">
      <c r="A70" s="4"/>
      <c r="B70" s="4" t="s">
        <v>124</v>
      </c>
    </row>
    <row r="71" spans="1:6" x14ac:dyDescent="0.25">
      <c r="A71" s="11" t="s">
        <v>68</v>
      </c>
      <c r="B71" s="14" t="s">
        <v>100</v>
      </c>
    </row>
    <row r="72" spans="1:6" x14ac:dyDescent="0.25">
      <c r="B72" s="11" t="s">
        <v>125</v>
      </c>
    </row>
    <row r="73" spans="1:6" x14ac:dyDescent="0.25">
      <c r="B73" s="11" t="s">
        <v>126</v>
      </c>
    </row>
    <row r="74" spans="1:6" x14ac:dyDescent="0.25">
      <c r="A74" s="11" t="s">
        <v>69</v>
      </c>
      <c r="B74" s="14" t="s">
        <v>101</v>
      </c>
    </row>
    <row r="75" spans="1:6" x14ac:dyDescent="0.25">
      <c r="B75" s="11" t="s">
        <v>127</v>
      </c>
    </row>
    <row r="76" spans="1:6" x14ac:dyDescent="0.25">
      <c r="A76" s="11" t="s">
        <v>70</v>
      </c>
      <c r="B76" s="14" t="s">
        <v>102</v>
      </c>
    </row>
    <row r="77" spans="1:6" x14ac:dyDescent="0.25">
      <c r="B77" s="11" t="s">
        <v>128</v>
      </c>
    </row>
    <row r="78" spans="1:6" x14ac:dyDescent="0.25">
      <c r="A78" s="11" t="s">
        <v>71</v>
      </c>
      <c r="B78" s="14" t="s">
        <v>103</v>
      </c>
    </row>
    <row r="79" spans="1:6" x14ac:dyDescent="0.25">
      <c r="B79" s="11" t="s">
        <v>129</v>
      </c>
    </row>
    <row r="80" spans="1:6" x14ac:dyDescent="0.25">
      <c r="A80" s="11" t="s">
        <v>72</v>
      </c>
      <c r="B80" s="14" t="s">
        <v>104</v>
      </c>
    </row>
    <row r="81" spans="1:6" x14ac:dyDescent="0.25">
      <c r="B81" s="11" t="s">
        <v>130</v>
      </c>
    </row>
    <row r="82" spans="1:6" x14ac:dyDescent="0.25">
      <c r="B82" s="11" t="s">
        <v>131</v>
      </c>
    </row>
    <row r="83" spans="1:6" x14ac:dyDescent="0.25">
      <c r="A83" s="11" t="s">
        <v>73</v>
      </c>
      <c r="B83" s="14" t="s">
        <v>105</v>
      </c>
    </row>
    <row r="84" spans="1:6" x14ac:dyDescent="0.25">
      <c r="B84" s="11" t="s">
        <v>132</v>
      </c>
      <c r="F84" s="16"/>
    </row>
    <row r="85" spans="1:6" x14ac:dyDescent="0.25">
      <c r="A85" s="11" t="s">
        <v>74</v>
      </c>
      <c r="B85" s="14" t="s">
        <v>106</v>
      </c>
      <c r="F85" s="16"/>
    </row>
    <row r="86" spans="1:6" x14ac:dyDescent="0.25">
      <c r="A86" s="4"/>
      <c r="B86" s="4" t="s">
        <v>133</v>
      </c>
      <c r="F86" s="16"/>
    </row>
    <row r="87" spans="1:6" x14ac:dyDescent="0.25">
      <c r="A87" s="4"/>
      <c r="B87" s="4" t="s">
        <v>134</v>
      </c>
      <c r="F87" s="16"/>
    </row>
    <row r="88" spans="1:6" x14ac:dyDescent="0.25">
      <c r="A88" s="11" t="s">
        <v>75</v>
      </c>
      <c r="B88" s="14" t="s">
        <v>107</v>
      </c>
      <c r="F88" s="16"/>
    </row>
    <row r="89" spans="1:6" x14ac:dyDescent="0.25">
      <c r="B89" s="11" t="s">
        <v>135</v>
      </c>
      <c r="F89" s="16"/>
    </row>
    <row r="90" spans="1:6" x14ac:dyDescent="0.25">
      <c r="A90" s="11" t="s">
        <v>76</v>
      </c>
      <c r="B90" s="14" t="s">
        <v>108</v>
      </c>
      <c r="F90" s="16"/>
    </row>
    <row r="91" spans="1:6" x14ac:dyDescent="0.25">
      <c r="B91" s="11" t="s">
        <v>136</v>
      </c>
      <c r="F91" s="16"/>
    </row>
    <row r="92" spans="1:6" x14ac:dyDescent="0.25">
      <c r="A92" s="11" t="s">
        <v>77</v>
      </c>
      <c r="B92" s="14" t="s">
        <v>109</v>
      </c>
      <c r="F92" s="16"/>
    </row>
    <row r="93" spans="1:6" x14ac:dyDescent="0.25">
      <c r="B93" s="11" t="s">
        <v>137</v>
      </c>
      <c r="F93" s="16"/>
    </row>
    <row r="94" spans="1:6" x14ac:dyDescent="0.25">
      <c r="A94" s="11" t="s">
        <v>117</v>
      </c>
      <c r="B94" s="14" t="s">
        <v>110</v>
      </c>
      <c r="F94" s="16"/>
    </row>
    <row r="95" spans="1:6" x14ac:dyDescent="0.25">
      <c r="B95" s="11" t="s">
        <v>138</v>
      </c>
      <c r="F95" s="16"/>
    </row>
    <row r="96" spans="1:6" x14ac:dyDescent="0.25">
      <c r="A96" s="11" t="s">
        <v>118</v>
      </c>
      <c r="B96" s="14" t="s">
        <v>111</v>
      </c>
      <c r="F96" s="16"/>
    </row>
    <row r="97" spans="1:7" x14ac:dyDescent="0.25">
      <c r="B97" s="11" t="s">
        <v>139</v>
      </c>
      <c r="F97" s="16"/>
    </row>
    <row r="98" spans="1:7" x14ac:dyDescent="0.25">
      <c r="A98" s="11" t="s">
        <v>119</v>
      </c>
      <c r="B98" s="14" t="s">
        <v>112</v>
      </c>
      <c r="F98" s="16"/>
    </row>
    <row r="99" spans="1:7" x14ac:dyDescent="0.25">
      <c r="B99" s="11" t="s">
        <v>140</v>
      </c>
      <c r="F99" s="16"/>
    </row>
    <row r="100" spans="1:7" x14ac:dyDescent="0.25">
      <c r="B100" s="11" t="s">
        <v>141</v>
      </c>
      <c r="F100" s="16"/>
    </row>
    <row r="101" spans="1:7" x14ac:dyDescent="0.25">
      <c r="A101" s="11" t="s">
        <v>120</v>
      </c>
      <c r="B101" s="14" t="s">
        <v>113</v>
      </c>
      <c r="F101" s="16"/>
    </row>
    <row r="102" spans="1:7" x14ac:dyDescent="0.25">
      <c r="A102" s="3"/>
      <c r="B102" s="4" t="s">
        <v>142</v>
      </c>
      <c r="C102" s="3"/>
      <c r="D102" s="3"/>
      <c r="E102" s="3"/>
      <c r="F102" s="3"/>
      <c r="G102" s="3"/>
    </row>
    <row r="103" spans="1:7" x14ac:dyDescent="0.25">
      <c r="A103" s="4"/>
      <c r="B103" s="4" t="s">
        <v>143</v>
      </c>
      <c r="F103" s="16"/>
    </row>
    <row r="104" spans="1:7" x14ac:dyDescent="0.25">
      <c r="A104" s="4"/>
      <c r="B104" s="4" t="s">
        <v>144</v>
      </c>
      <c r="F104" s="16"/>
    </row>
    <row r="105" spans="1:7" x14ac:dyDescent="0.25">
      <c r="A105" s="4"/>
      <c r="B105" s="4" t="s">
        <v>145</v>
      </c>
      <c r="F105" s="16"/>
    </row>
    <row r="106" spans="1:7" x14ac:dyDescent="0.25">
      <c r="A106" s="16" t="s">
        <v>121</v>
      </c>
      <c r="B106" s="20" t="s">
        <v>114</v>
      </c>
      <c r="F106" s="16"/>
    </row>
    <row r="107" spans="1:7" x14ac:dyDescent="0.25">
      <c r="A107" s="16"/>
      <c r="B107" s="16" t="s">
        <v>146</v>
      </c>
      <c r="F107" s="16"/>
    </row>
    <row r="108" spans="1:7" x14ac:dyDescent="0.25">
      <c r="A108" s="16" t="s">
        <v>122</v>
      </c>
      <c r="B108" s="20" t="s">
        <v>115</v>
      </c>
      <c r="F108" s="16"/>
    </row>
    <row r="109" spans="1:7" x14ac:dyDescent="0.25">
      <c r="A109" s="4"/>
      <c r="B109" s="4" t="s">
        <v>147</v>
      </c>
      <c r="F109" s="16"/>
    </row>
    <row r="110" spans="1:7" x14ac:dyDescent="0.25">
      <c r="A110" s="16" t="s">
        <v>123</v>
      </c>
      <c r="B110" s="20" t="s">
        <v>116</v>
      </c>
      <c r="F110" s="16"/>
    </row>
    <row r="111" spans="1:7" x14ac:dyDescent="0.25">
      <c r="A111" s="16"/>
      <c r="B111" s="16" t="s">
        <v>148</v>
      </c>
      <c r="F111" s="16"/>
    </row>
    <row r="112" spans="1:7" x14ac:dyDescent="0.25">
      <c r="B112" s="22" t="s">
        <v>38</v>
      </c>
      <c r="F112" s="16"/>
    </row>
    <row r="113" spans="6:6" x14ac:dyDescent="0.25">
      <c r="F113" s="16"/>
    </row>
    <row r="114" spans="6:6" x14ac:dyDescent="0.25">
      <c r="F114" s="16"/>
    </row>
    <row r="115" spans="6:6" x14ac:dyDescent="0.25">
      <c r="F115" s="16"/>
    </row>
    <row r="116" spans="6:6" x14ac:dyDescent="0.25">
      <c r="F116" s="16"/>
    </row>
    <row r="117" spans="6:6" x14ac:dyDescent="0.25">
      <c r="F117" s="16"/>
    </row>
    <row r="118" spans="6:6" x14ac:dyDescent="0.25">
      <c r="F118" s="16"/>
    </row>
    <row r="119" spans="6:6" x14ac:dyDescent="0.25">
      <c r="F119" s="16"/>
    </row>
    <row r="120" spans="6:6" x14ac:dyDescent="0.25">
      <c r="F120" s="16"/>
    </row>
    <row r="121" spans="6:6" x14ac:dyDescent="0.25">
      <c r="F121" s="16"/>
    </row>
    <row r="122" spans="6:6" x14ac:dyDescent="0.25">
      <c r="F122" s="16"/>
    </row>
    <row r="123" spans="6:6" x14ac:dyDescent="0.25">
      <c r="F123" s="16"/>
    </row>
    <row r="124" spans="6:6" x14ac:dyDescent="0.25">
      <c r="F124" s="16"/>
    </row>
    <row r="125" spans="6:6" x14ac:dyDescent="0.25">
      <c r="F125" s="16"/>
    </row>
    <row r="126" spans="6:6" x14ac:dyDescent="0.25">
      <c r="F126" s="16"/>
    </row>
    <row r="127" spans="6:6" x14ac:dyDescent="0.25">
      <c r="F127" s="16"/>
    </row>
    <row r="128" spans="6:6" x14ac:dyDescent="0.25">
      <c r="F128" s="16"/>
    </row>
    <row r="129" spans="6:6" x14ac:dyDescent="0.25">
      <c r="F129" s="16"/>
    </row>
    <row r="130" spans="6:6" x14ac:dyDescent="0.25">
      <c r="F130" s="16"/>
    </row>
    <row r="131" spans="6:6" x14ac:dyDescent="0.25">
      <c r="F131" s="16"/>
    </row>
    <row r="132" spans="6:6" x14ac:dyDescent="0.25">
      <c r="F132" s="16"/>
    </row>
    <row r="133" spans="6:6" x14ac:dyDescent="0.25">
      <c r="F133" s="16"/>
    </row>
    <row r="134" spans="6:6" x14ac:dyDescent="0.25">
      <c r="F134" s="16"/>
    </row>
    <row r="135" spans="6:6" x14ac:dyDescent="0.25">
      <c r="F135" s="16"/>
    </row>
    <row r="136" spans="6:6" x14ac:dyDescent="0.25">
      <c r="F136" s="16"/>
    </row>
    <row r="137" spans="6:6" x14ac:dyDescent="0.25">
      <c r="F137" s="16"/>
    </row>
    <row r="138" spans="6:6" x14ac:dyDescent="0.25">
      <c r="F138" s="16"/>
    </row>
    <row r="139" spans="6:6" x14ac:dyDescent="0.25">
      <c r="F139" s="16"/>
    </row>
    <row r="140" spans="6:6" x14ac:dyDescent="0.25">
      <c r="F140" s="16"/>
    </row>
    <row r="141" spans="6:6" x14ac:dyDescent="0.25">
      <c r="F141" s="16"/>
    </row>
    <row r="142" spans="6:6" x14ac:dyDescent="0.25">
      <c r="F142" s="16"/>
    </row>
    <row r="143" spans="6:6" x14ac:dyDescent="0.25">
      <c r="F143" s="16"/>
    </row>
    <row r="144" spans="6:6" x14ac:dyDescent="0.25">
      <c r="F144" s="16"/>
    </row>
    <row r="145" spans="6:6" x14ac:dyDescent="0.25">
      <c r="F145" s="16"/>
    </row>
    <row r="146" spans="6:6" x14ac:dyDescent="0.25">
      <c r="F146" s="16"/>
    </row>
    <row r="147" spans="6:6" x14ac:dyDescent="0.25">
      <c r="F147" s="16"/>
    </row>
    <row r="148" spans="6:6" x14ac:dyDescent="0.25">
      <c r="F148" s="16"/>
    </row>
    <row r="149" spans="6:6" x14ac:dyDescent="0.25">
      <c r="F149" s="16"/>
    </row>
    <row r="150" spans="6:6" x14ac:dyDescent="0.25">
      <c r="F150" s="16"/>
    </row>
    <row r="151" spans="6:6" x14ac:dyDescent="0.25">
      <c r="F151" s="16"/>
    </row>
    <row r="152" spans="6:6" x14ac:dyDescent="0.25">
      <c r="F152" s="16"/>
    </row>
    <row r="153" spans="6:6" x14ac:dyDescent="0.25">
      <c r="F153" s="16"/>
    </row>
    <row r="154" spans="6:6" x14ac:dyDescent="0.25">
      <c r="F154" s="16"/>
    </row>
    <row r="155" spans="6:6" x14ac:dyDescent="0.25">
      <c r="F155" s="16"/>
    </row>
    <row r="156" spans="6:6" x14ac:dyDescent="0.25">
      <c r="F156" s="16"/>
    </row>
    <row r="157" spans="6:6" x14ac:dyDescent="0.25">
      <c r="F157" s="16"/>
    </row>
    <row r="158" spans="6:6" x14ac:dyDescent="0.25">
      <c r="F158" s="16"/>
    </row>
    <row r="159" spans="6:6" x14ac:dyDescent="0.25">
      <c r="F159" s="16"/>
    </row>
    <row r="160" spans="6:6" x14ac:dyDescent="0.25">
      <c r="F160" s="16"/>
    </row>
    <row r="161" spans="6:6" x14ac:dyDescent="0.25">
      <c r="F161" s="16"/>
    </row>
    <row r="162" spans="6:6" x14ac:dyDescent="0.25">
      <c r="F162" s="16"/>
    </row>
    <row r="163" spans="6:6" x14ac:dyDescent="0.25">
      <c r="F163" s="16"/>
    </row>
    <row r="164" spans="6:6" x14ac:dyDescent="0.25">
      <c r="F164" s="16"/>
    </row>
    <row r="165" spans="6:6" x14ac:dyDescent="0.25">
      <c r="F165" s="16"/>
    </row>
    <row r="166" spans="6:6" x14ac:dyDescent="0.25">
      <c r="F166" s="16"/>
    </row>
    <row r="167" spans="6:6" x14ac:dyDescent="0.25">
      <c r="F167" s="16"/>
    </row>
    <row r="168" spans="6:6" x14ac:dyDescent="0.25">
      <c r="F168" s="16"/>
    </row>
    <row r="169" spans="6:6" x14ac:dyDescent="0.25">
      <c r="F169" s="16"/>
    </row>
    <row r="170" spans="6:6" x14ac:dyDescent="0.25">
      <c r="F170" s="16"/>
    </row>
  </sheetData>
  <mergeCells count="6">
    <mergeCell ref="B32:G32"/>
    <mergeCell ref="C2:D2"/>
    <mergeCell ref="E2:F2"/>
    <mergeCell ref="B26:G26"/>
    <mergeCell ref="B28:G28"/>
    <mergeCell ref="B30:G30"/>
  </mergeCells>
  <pageMargins left="0.70866141732283472" right="0.70866141732283472" top="0.82" bottom="0.49" header="0.31496062992125984" footer="0.23"/>
  <pageSetup orientation="portrait" r:id="rId1"/>
  <headerFooter>
    <oddHeader>&amp;C&amp;"-,Fed"&amp;36MAH-JONG</oddHeader>
    <oddFooter>&amp;C&amp;P af &amp;N</oddFooter>
  </headerFooter>
  <rowBreaks count="2" manualBreakCount="2">
    <brk id="33"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topLeftCell="A2" workbookViewId="0">
      <selection activeCell="H4" sqref="H4"/>
    </sheetView>
  </sheetViews>
  <sheetFormatPr defaultRowHeight="15" x14ac:dyDescent="0.25"/>
  <cols>
    <col min="1" max="1" width="9.140625" style="1"/>
    <col min="6" max="7" width="7.7109375" style="1" customWidth="1"/>
  </cols>
  <sheetData>
    <row r="1" spans="1:13" hidden="1" x14ac:dyDescent="0.25">
      <c r="B1" s="1">
        <v>1</v>
      </c>
      <c r="C1" s="1">
        <v>2</v>
      </c>
      <c r="D1" s="1">
        <v>3</v>
      </c>
      <c r="E1" s="1">
        <v>4</v>
      </c>
      <c r="G1" s="2"/>
      <c r="H1" s="1">
        <v>1</v>
      </c>
      <c r="I1" s="1">
        <v>2</v>
      </c>
      <c r="J1" s="1">
        <v>3</v>
      </c>
      <c r="K1" s="1">
        <v>4</v>
      </c>
    </row>
    <row r="2" spans="1:13" x14ac:dyDescent="0.25">
      <c r="B2" s="26" t="s">
        <v>53</v>
      </c>
      <c r="C2" s="26"/>
      <c r="D2" s="26"/>
      <c r="E2" s="26"/>
      <c r="H2" s="26" t="s">
        <v>52</v>
      </c>
      <c r="I2" s="26"/>
      <c r="J2" s="26"/>
      <c r="K2" s="26"/>
    </row>
    <row r="3" spans="1:13" x14ac:dyDescent="0.25">
      <c r="A3" s="1" t="s">
        <v>49</v>
      </c>
      <c r="B3" t="s">
        <v>153</v>
      </c>
      <c r="C3" t="s">
        <v>154</v>
      </c>
      <c r="D3" t="s">
        <v>155</v>
      </c>
      <c r="E3" t="s">
        <v>156</v>
      </c>
      <c r="F3" s="1" t="s">
        <v>51</v>
      </c>
      <c r="G3" s="1" t="s">
        <v>50</v>
      </c>
      <c r="H3" t="str">
        <f>B3</f>
        <v>Østspiller</v>
      </c>
      <c r="I3" t="str">
        <f>C3</f>
        <v>Sydspiller</v>
      </c>
      <c r="J3" t="str">
        <f>D3</f>
        <v>Vestspiller</v>
      </c>
      <c r="K3" t="str">
        <f>E3</f>
        <v>Nordspiller</v>
      </c>
      <c r="L3" t="s">
        <v>54</v>
      </c>
      <c r="M3" t="s">
        <v>49</v>
      </c>
    </row>
    <row r="4" spans="1:13" x14ac:dyDescent="0.25">
      <c r="A4" s="1">
        <v>1</v>
      </c>
      <c r="F4" s="1">
        <v>1</v>
      </c>
      <c r="H4" s="5" t="str">
        <f>IF($G4="",H3,IF($G4=H$1,B4*IF($F4=H$1,6,4),IF(OR($F4=1,$F4=H$1),2,1)*(IF($G4=1,0,B4)-$B4)+IF(OR($F4=2,$F4=H$1),2,1)*(IF($G4=2,0,B4)-$C4)+IF(OR($F4=3,$F4=H$1),2,1)*(IF($G4=3,0,B4)-$D4)+IF(OR($F4=4,$F4=H$1),2,1)*(IF($G4=4,0,B4)-$E4)))</f>
        <v>Østspiller</v>
      </c>
      <c r="I4" s="7" t="str">
        <f t="shared" ref="I4:I23" si="0">IF($G4="",I3,IF($G4=I$1,C4*IF($F4=I$1,6,4),IF(OR($F4=1,$F4=I$1),2,1)*(IF($G4=1,0,C4)-$B4)+IF(OR($F4=2,$F4=I$1),2,1)*(IF($G4=2,0,C4)-$C4)+IF(OR($F4=3,$F4=I$1),2,1)*(IF($G4=3,0,C4)-$D4)+IF(OR($F4=4,$F4=I$1),2,1)*(IF($G4=4,0,C4)-$E4))+I3)</f>
        <v>Sydspiller</v>
      </c>
      <c r="J4" s="7" t="str">
        <f t="shared" ref="J4:J23" si="1">IF($G4="",J3,IF($G4=J$1,D4*IF($F4=J$1,6,4),IF(OR($F4=1,$F4=J$1),2,1)*(IF($G4=1,0,D4)-$B4)+IF(OR($F4=2,$F4=J$1),2,1)*(IF($G4=2,0,D4)-$C4)+IF(OR($F4=3,$F4=J$1),2,1)*(IF($G4=3,0,D4)-$D4)+IF(OR($F4=4,$F4=J$1),2,1)*(IF($G4=4,0,D4)-$E4))+J3)</f>
        <v>Vestspiller</v>
      </c>
      <c r="K4" s="7" t="str">
        <f t="shared" ref="K4:K23" si="2">IF($G4="",K3,IF($G4=K$1,E4*IF($F4=K$1,6,4),IF(OR($F4=1,$F4=K$1),2,1)*(IF($G4=1,0,E4)-$B4)+IF(OR($F4=2,$F4=K$1),2,1)*(IF($G4=2,0,E4)-$C4)+IF(OR($F4=3,$F4=K$1),2,1)*(IF($G4=3,0,E4)-$D4)+IF(OR($F4=4,$F4=K$1),2,1)*(IF($G4=4,0,E4)-$E4))+K3)</f>
        <v>Nordspiller</v>
      </c>
      <c r="L4">
        <f>SUM(H4:K4)</f>
        <v>0</v>
      </c>
      <c r="M4" t="s">
        <v>51</v>
      </c>
    </row>
    <row r="5" spans="1:13" x14ac:dyDescent="0.25">
      <c r="A5" s="1">
        <f>A4+1</f>
        <v>2</v>
      </c>
      <c r="F5" s="1">
        <f>IF(F4=G4,F4,IF(F4=4,1,F4+1))</f>
        <v>2</v>
      </c>
      <c r="H5" s="6" t="str">
        <f t="shared" ref="H5:H23" si="3">IF($G5="",H4,IF($G5=H$1,B5*IF($F5=H$1,6,4),IF(OR($F5=1,$F5=H$1),2,1)*(IF($G5=1,0,B5)-$B5)+IF(OR($F5=2,$F5=H$1),2,1)*(IF($G5=2,0,B5)-$C5)+IF(OR($F5=3,$F5=H$1),2,1)*(IF($G5=3,0,B5)-$D5)+IF(OR($F5=4,$F5=H$1),2,1)*(IF($G5=4,0,B5)-$E5))+H4)</f>
        <v>Østspiller</v>
      </c>
      <c r="I5" s="6" t="str">
        <f t="shared" si="0"/>
        <v>Sydspiller</v>
      </c>
      <c r="J5" s="6" t="str">
        <f t="shared" si="1"/>
        <v>Vestspiller</v>
      </c>
      <c r="K5" s="6" t="str">
        <f t="shared" si="2"/>
        <v>Nordspiller</v>
      </c>
      <c r="L5">
        <f t="shared" ref="L5:L33" si="4">SUM(H5:K5)</f>
        <v>0</v>
      </c>
      <c r="M5" t="str">
        <f>IF(AND(F5=1,F4=4),IF(M4="Øst","Syd",IF(M4="Syd","Vest","Nord")),M4)</f>
        <v>Øst</v>
      </c>
    </row>
    <row r="6" spans="1:13" x14ac:dyDescent="0.25">
      <c r="A6" s="1">
        <f t="shared" ref="A6:A33" si="5">A5+1</f>
        <v>3</v>
      </c>
      <c r="F6" s="1">
        <f t="shared" ref="F6:F50" si="6">IF(F5=G5,F5,IF(F5=4,1,F5+1))</f>
        <v>3</v>
      </c>
      <c r="H6" s="6" t="str">
        <f t="shared" si="3"/>
        <v>Østspiller</v>
      </c>
      <c r="I6" s="6" t="str">
        <f t="shared" si="0"/>
        <v>Sydspiller</v>
      </c>
      <c r="J6" s="6" t="str">
        <f t="shared" si="1"/>
        <v>Vestspiller</v>
      </c>
      <c r="K6" s="6" t="str">
        <f t="shared" si="2"/>
        <v>Nordspiller</v>
      </c>
      <c r="L6">
        <f t="shared" si="4"/>
        <v>0</v>
      </c>
      <c r="M6" t="str">
        <f t="shared" ref="M6:M51" si="7">IF(AND(F6=1,F5=4),IF(M5="Øst","Syd",IF(M5="Syd","Vest","Nord")),M5)</f>
        <v>Øst</v>
      </c>
    </row>
    <row r="7" spans="1:13" x14ac:dyDescent="0.25">
      <c r="A7" s="1">
        <f t="shared" si="5"/>
        <v>4</v>
      </c>
      <c r="F7" s="1">
        <f t="shared" si="6"/>
        <v>4</v>
      </c>
      <c r="H7" s="6" t="str">
        <f t="shared" si="3"/>
        <v>Østspiller</v>
      </c>
      <c r="I7" s="6" t="str">
        <f t="shared" si="0"/>
        <v>Sydspiller</v>
      </c>
      <c r="J7" s="6" t="str">
        <f t="shared" si="1"/>
        <v>Vestspiller</v>
      </c>
      <c r="K7" s="6" t="str">
        <f t="shared" si="2"/>
        <v>Nordspiller</v>
      </c>
      <c r="L7">
        <f t="shared" si="4"/>
        <v>0</v>
      </c>
      <c r="M7" t="str">
        <f t="shared" si="7"/>
        <v>Øst</v>
      </c>
    </row>
    <row r="8" spans="1:13" x14ac:dyDescent="0.25">
      <c r="A8" s="1">
        <f t="shared" si="5"/>
        <v>5</v>
      </c>
      <c r="F8" s="1">
        <f t="shared" si="6"/>
        <v>1</v>
      </c>
      <c r="H8" s="6" t="str">
        <f t="shared" si="3"/>
        <v>Østspiller</v>
      </c>
      <c r="I8" s="6" t="str">
        <f t="shared" si="0"/>
        <v>Sydspiller</v>
      </c>
      <c r="J8" s="6" t="str">
        <f t="shared" si="1"/>
        <v>Vestspiller</v>
      </c>
      <c r="K8" s="6" t="str">
        <f t="shared" si="2"/>
        <v>Nordspiller</v>
      </c>
      <c r="L8">
        <f t="shared" si="4"/>
        <v>0</v>
      </c>
      <c r="M8" t="str">
        <f t="shared" si="7"/>
        <v>Syd</v>
      </c>
    </row>
    <row r="9" spans="1:13" x14ac:dyDescent="0.25">
      <c r="A9" s="1">
        <f t="shared" si="5"/>
        <v>6</v>
      </c>
      <c r="F9" s="1">
        <f t="shared" si="6"/>
        <v>2</v>
      </c>
      <c r="H9" s="6" t="str">
        <f t="shared" si="3"/>
        <v>Østspiller</v>
      </c>
      <c r="I9" s="6" t="str">
        <f t="shared" si="0"/>
        <v>Sydspiller</v>
      </c>
      <c r="J9" s="6" t="str">
        <f t="shared" si="1"/>
        <v>Vestspiller</v>
      </c>
      <c r="K9" s="6" t="str">
        <f t="shared" si="2"/>
        <v>Nordspiller</v>
      </c>
      <c r="L9">
        <f t="shared" si="4"/>
        <v>0</v>
      </c>
      <c r="M9" t="str">
        <f t="shared" si="7"/>
        <v>Syd</v>
      </c>
    </row>
    <row r="10" spans="1:13" x14ac:dyDescent="0.25">
      <c r="A10" s="1">
        <f t="shared" si="5"/>
        <v>7</v>
      </c>
      <c r="F10" s="1">
        <f t="shared" si="6"/>
        <v>3</v>
      </c>
      <c r="H10" s="6" t="str">
        <f t="shared" si="3"/>
        <v>Østspiller</v>
      </c>
      <c r="I10" s="6" t="str">
        <f t="shared" si="0"/>
        <v>Sydspiller</v>
      </c>
      <c r="J10" s="6" t="str">
        <f t="shared" si="1"/>
        <v>Vestspiller</v>
      </c>
      <c r="K10" s="6" t="str">
        <f t="shared" si="2"/>
        <v>Nordspiller</v>
      </c>
      <c r="L10">
        <f t="shared" si="4"/>
        <v>0</v>
      </c>
      <c r="M10" t="str">
        <f t="shared" si="7"/>
        <v>Syd</v>
      </c>
    </row>
    <row r="11" spans="1:13" x14ac:dyDescent="0.25">
      <c r="A11" s="1">
        <f t="shared" si="5"/>
        <v>8</v>
      </c>
      <c r="F11" s="1">
        <f t="shared" si="6"/>
        <v>4</v>
      </c>
      <c r="H11" s="6" t="str">
        <f t="shared" si="3"/>
        <v>Østspiller</v>
      </c>
      <c r="I11" s="6" t="str">
        <f t="shared" si="0"/>
        <v>Sydspiller</v>
      </c>
      <c r="J11" s="6" t="str">
        <f t="shared" si="1"/>
        <v>Vestspiller</v>
      </c>
      <c r="K11" s="6" t="str">
        <f t="shared" si="2"/>
        <v>Nordspiller</v>
      </c>
      <c r="L11">
        <f t="shared" si="4"/>
        <v>0</v>
      </c>
      <c r="M11" t="str">
        <f t="shared" si="7"/>
        <v>Syd</v>
      </c>
    </row>
    <row r="12" spans="1:13" x14ac:dyDescent="0.25">
      <c r="A12" s="1">
        <f t="shared" si="5"/>
        <v>9</v>
      </c>
      <c r="F12" s="1">
        <f t="shared" si="6"/>
        <v>1</v>
      </c>
      <c r="H12" s="6" t="str">
        <f t="shared" si="3"/>
        <v>Østspiller</v>
      </c>
      <c r="I12" s="6" t="str">
        <f t="shared" si="0"/>
        <v>Sydspiller</v>
      </c>
      <c r="J12" s="6" t="str">
        <f t="shared" si="1"/>
        <v>Vestspiller</v>
      </c>
      <c r="K12" s="6" t="str">
        <f t="shared" si="2"/>
        <v>Nordspiller</v>
      </c>
      <c r="L12">
        <f t="shared" si="4"/>
        <v>0</v>
      </c>
      <c r="M12" t="str">
        <f t="shared" si="7"/>
        <v>Vest</v>
      </c>
    </row>
    <row r="13" spans="1:13" x14ac:dyDescent="0.25">
      <c r="A13" s="1">
        <f t="shared" si="5"/>
        <v>10</v>
      </c>
      <c r="F13" s="1">
        <f t="shared" si="6"/>
        <v>2</v>
      </c>
      <c r="H13" s="6" t="str">
        <f t="shared" si="3"/>
        <v>Østspiller</v>
      </c>
      <c r="I13" s="6" t="str">
        <f t="shared" si="0"/>
        <v>Sydspiller</v>
      </c>
      <c r="J13" s="6" t="str">
        <f t="shared" si="1"/>
        <v>Vestspiller</v>
      </c>
      <c r="K13" s="6" t="str">
        <f t="shared" si="2"/>
        <v>Nordspiller</v>
      </c>
      <c r="L13">
        <f t="shared" si="4"/>
        <v>0</v>
      </c>
      <c r="M13" t="str">
        <f t="shared" si="7"/>
        <v>Vest</v>
      </c>
    </row>
    <row r="14" spans="1:13" x14ac:dyDescent="0.25">
      <c r="A14" s="1">
        <f t="shared" si="5"/>
        <v>11</v>
      </c>
      <c r="F14" s="1">
        <f t="shared" si="6"/>
        <v>3</v>
      </c>
      <c r="H14" s="6" t="str">
        <f t="shared" si="3"/>
        <v>Østspiller</v>
      </c>
      <c r="I14" s="6" t="str">
        <f t="shared" si="0"/>
        <v>Sydspiller</v>
      </c>
      <c r="J14" s="6" t="str">
        <f t="shared" si="1"/>
        <v>Vestspiller</v>
      </c>
      <c r="K14" s="6" t="str">
        <f t="shared" si="2"/>
        <v>Nordspiller</v>
      </c>
      <c r="L14">
        <f t="shared" si="4"/>
        <v>0</v>
      </c>
      <c r="M14" t="str">
        <f t="shared" si="7"/>
        <v>Vest</v>
      </c>
    </row>
    <row r="15" spans="1:13" x14ac:dyDescent="0.25">
      <c r="A15" s="1">
        <f t="shared" si="5"/>
        <v>12</v>
      </c>
      <c r="F15" s="1">
        <f t="shared" si="6"/>
        <v>4</v>
      </c>
      <c r="H15" s="6" t="str">
        <f t="shared" si="3"/>
        <v>Østspiller</v>
      </c>
      <c r="I15" s="6" t="str">
        <f t="shared" si="0"/>
        <v>Sydspiller</v>
      </c>
      <c r="J15" s="6" t="str">
        <f t="shared" si="1"/>
        <v>Vestspiller</v>
      </c>
      <c r="K15" s="6" t="str">
        <f t="shared" si="2"/>
        <v>Nordspiller</v>
      </c>
      <c r="L15">
        <f t="shared" si="4"/>
        <v>0</v>
      </c>
      <c r="M15" t="str">
        <f t="shared" si="7"/>
        <v>Vest</v>
      </c>
    </row>
    <row r="16" spans="1:13" x14ac:dyDescent="0.25">
      <c r="A16" s="1">
        <f t="shared" si="5"/>
        <v>13</v>
      </c>
      <c r="F16" s="1">
        <f t="shared" si="6"/>
        <v>1</v>
      </c>
      <c r="H16" s="6" t="str">
        <f t="shared" si="3"/>
        <v>Østspiller</v>
      </c>
      <c r="I16" s="6" t="str">
        <f t="shared" si="0"/>
        <v>Sydspiller</v>
      </c>
      <c r="J16" s="6" t="str">
        <f t="shared" si="1"/>
        <v>Vestspiller</v>
      </c>
      <c r="K16" s="6" t="str">
        <f t="shared" si="2"/>
        <v>Nordspiller</v>
      </c>
      <c r="L16">
        <f t="shared" si="4"/>
        <v>0</v>
      </c>
      <c r="M16" t="str">
        <f t="shared" si="7"/>
        <v>Nord</v>
      </c>
    </row>
    <row r="17" spans="1:13" x14ac:dyDescent="0.25">
      <c r="A17" s="1">
        <f t="shared" si="5"/>
        <v>14</v>
      </c>
      <c r="F17" s="1">
        <f t="shared" si="6"/>
        <v>2</v>
      </c>
      <c r="H17" s="6" t="str">
        <f t="shared" si="3"/>
        <v>Østspiller</v>
      </c>
      <c r="I17" s="6" t="str">
        <f t="shared" si="0"/>
        <v>Sydspiller</v>
      </c>
      <c r="J17" s="6" t="str">
        <f t="shared" si="1"/>
        <v>Vestspiller</v>
      </c>
      <c r="K17" s="6" t="str">
        <f t="shared" si="2"/>
        <v>Nordspiller</v>
      </c>
      <c r="L17">
        <f t="shared" si="4"/>
        <v>0</v>
      </c>
      <c r="M17" t="str">
        <f t="shared" si="7"/>
        <v>Nord</v>
      </c>
    </row>
    <row r="18" spans="1:13" x14ac:dyDescent="0.25">
      <c r="A18" s="1">
        <f t="shared" si="5"/>
        <v>15</v>
      </c>
      <c r="F18" s="1">
        <f t="shared" si="6"/>
        <v>3</v>
      </c>
      <c r="H18" s="6" t="str">
        <f t="shared" si="3"/>
        <v>Østspiller</v>
      </c>
      <c r="I18" s="6" t="str">
        <f t="shared" si="0"/>
        <v>Sydspiller</v>
      </c>
      <c r="J18" s="6" t="str">
        <f t="shared" si="1"/>
        <v>Vestspiller</v>
      </c>
      <c r="K18" s="6" t="str">
        <f t="shared" si="2"/>
        <v>Nordspiller</v>
      </c>
      <c r="L18">
        <f t="shared" si="4"/>
        <v>0</v>
      </c>
      <c r="M18" t="str">
        <f t="shared" si="7"/>
        <v>Nord</v>
      </c>
    </row>
    <row r="19" spans="1:13" x14ac:dyDescent="0.25">
      <c r="A19" s="1">
        <f t="shared" si="5"/>
        <v>16</v>
      </c>
      <c r="F19" s="1">
        <f t="shared" si="6"/>
        <v>4</v>
      </c>
      <c r="H19" s="6" t="str">
        <f t="shared" si="3"/>
        <v>Østspiller</v>
      </c>
      <c r="I19" s="6" t="str">
        <f t="shared" si="0"/>
        <v>Sydspiller</v>
      </c>
      <c r="J19" s="6" t="str">
        <f t="shared" si="1"/>
        <v>Vestspiller</v>
      </c>
      <c r="K19" s="6" t="str">
        <f t="shared" si="2"/>
        <v>Nordspiller</v>
      </c>
      <c r="L19">
        <f t="shared" si="4"/>
        <v>0</v>
      </c>
      <c r="M19" t="str">
        <f t="shared" si="7"/>
        <v>Nord</v>
      </c>
    </row>
    <row r="20" spans="1:13" x14ac:dyDescent="0.25">
      <c r="A20" s="1">
        <f t="shared" si="5"/>
        <v>17</v>
      </c>
      <c r="F20" s="1">
        <f t="shared" si="6"/>
        <v>1</v>
      </c>
      <c r="H20" s="6" t="str">
        <f t="shared" si="3"/>
        <v>Østspiller</v>
      </c>
      <c r="I20" s="6" t="str">
        <f t="shared" si="0"/>
        <v>Sydspiller</v>
      </c>
      <c r="J20" s="6" t="str">
        <f t="shared" si="1"/>
        <v>Vestspiller</v>
      </c>
      <c r="K20" s="6" t="str">
        <f t="shared" si="2"/>
        <v>Nordspiller</v>
      </c>
      <c r="L20">
        <f t="shared" si="4"/>
        <v>0</v>
      </c>
      <c r="M20" t="str">
        <f t="shared" si="7"/>
        <v>Nord</v>
      </c>
    </row>
    <row r="21" spans="1:13" x14ac:dyDescent="0.25">
      <c r="A21" s="1">
        <f t="shared" si="5"/>
        <v>18</v>
      </c>
      <c r="F21" s="1">
        <f t="shared" si="6"/>
        <v>2</v>
      </c>
      <c r="H21" s="6" t="str">
        <f t="shared" si="3"/>
        <v>Østspiller</v>
      </c>
      <c r="I21" s="6" t="str">
        <f t="shared" si="0"/>
        <v>Sydspiller</v>
      </c>
      <c r="J21" s="6" t="str">
        <f t="shared" si="1"/>
        <v>Vestspiller</v>
      </c>
      <c r="K21" s="6" t="str">
        <f t="shared" si="2"/>
        <v>Nordspiller</v>
      </c>
      <c r="L21">
        <f t="shared" si="4"/>
        <v>0</v>
      </c>
      <c r="M21" t="str">
        <f t="shared" si="7"/>
        <v>Nord</v>
      </c>
    </row>
    <row r="22" spans="1:13" x14ac:dyDescent="0.25">
      <c r="A22" s="1">
        <f t="shared" si="5"/>
        <v>19</v>
      </c>
      <c r="F22" s="1">
        <f t="shared" si="6"/>
        <v>3</v>
      </c>
      <c r="H22" s="6" t="str">
        <f t="shared" si="3"/>
        <v>Østspiller</v>
      </c>
      <c r="I22" s="6" t="str">
        <f t="shared" si="0"/>
        <v>Sydspiller</v>
      </c>
      <c r="J22" s="6" t="str">
        <f t="shared" si="1"/>
        <v>Vestspiller</v>
      </c>
      <c r="K22" s="6" t="str">
        <f t="shared" si="2"/>
        <v>Nordspiller</v>
      </c>
      <c r="L22">
        <f t="shared" si="4"/>
        <v>0</v>
      </c>
      <c r="M22" t="str">
        <f t="shared" si="7"/>
        <v>Nord</v>
      </c>
    </row>
    <row r="23" spans="1:13" x14ac:dyDescent="0.25">
      <c r="A23" s="1">
        <f t="shared" si="5"/>
        <v>20</v>
      </c>
      <c r="F23" s="1">
        <f t="shared" si="6"/>
        <v>4</v>
      </c>
      <c r="H23" t="str">
        <f t="shared" si="3"/>
        <v>Østspiller</v>
      </c>
      <c r="I23" t="str">
        <f t="shared" si="0"/>
        <v>Sydspiller</v>
      </c>
      <c r="J23" t="str">
        <f t="shared" si="1"/>
        <v>Vestspiller</v>
      </c>
      <c r="K23" t="str">
        <f t="shared" si="2"/>
        <v>Nordspiller</v>
      </c>
      <c r="L23">
        <f t="shared" si="4"/>
        <v>0</v>
      </c>
      <c r="M23" t="str">
        <f t="shared" si="7"/>
        <v>Nord</v>
      </c>
    </row>
    <row r="24" spans="1:13" x14ac:dyDescent="0.25">
      <c r="A24" s="1">
        <f t="shared" si="5"/>
        <v>21</v>
      </c>
      <c r="F24" s="1">
        <f t="shared" si="6"/>
        <v>1</v>
      </c>
      <c r="H24" s="6" t="str">
        <f t="shared" ref="H24:H51" si="8">IF($G24="",H23,IF($G24=H$1,B24*IF($F24=H$1,6,4),IF(OR($F24=1,$F24=H$1),2,1)*(IF($G24=1,0,B24)-$B24)+IF(OR($F24=2,$F24=H$1),2,1)*(IF($G24=2,0,B24)-$C24)+IF(OR($F24=3,$F24=H$1),2,1)*(IF($G24=3,0,B24)-$D24)+IF(OR($F24=4,$F24=H$1),2,1)*(IF($G24=4,0,B24)-$E24))+H23)</f>
        <v>Østspiller</v>
      </c>
      <c r="I24" s="6" t="str">
        <f t="shared" ref="I24:I51" si="9">IF($G24="",I23,IF($G24=I$1,C24*IF($F24=I$1,6,4),IF(OR($F24=1,$F24=I$1),2,1)*(IF($G24=1,0,C24)-$B24)+IF(OR($F24=2,$F24=I$1),2,1)*(IF($G24=2,0,C24)-$C24)+IF(OR($F24=3,$F24=I$1),2,1)*(IF($G24=3,0,C24)-$D24)+IF(OR($F24=4,$F24=I$1),2,1)*(IF($G24=4,0,C24)-$E24))+I23)</f>
        <v>Sydspiller</v>
      </c>
      <c r="J24" s="6" t="str">
        <f t="shared" ref="J24:J51" si="10">IF($G24="",J23,IF($G24=J$1,D24*IF($F24=J$1,6,4),IF(OR($F24=1,$F24=J$1),2,1)*(IF($G24=1,0,D24)-$B24)+IF(OR($F24=2,$F24=J$1),2,1)*(IF($G24=2,0,D24)-$C24)+IF(OR($F24=3,$F24=J$1),2,1)*(IF($G24=3,0,D24)-$D24)+IF(OR($F24=4,$F24=J$1),2,1)*(IF($G24=4,0,D24)-$E24))+J23)</f>
        <v>Vestspiller</v>
      </c>
      <c r="K24" s="6" t="str">
        <f t="shared" ref="K24:K51" si="11">IF($G24="",K23,IF($G24=K$1,E24*IF($F24=K$1,6,4),IF(OR($F24=1,$F24=K$1),2,1)*(IF($G24=1,0,E24)-$B24)+IF(OR($F24=2,$F24=K$1),2,1)*(IF($G24=2,0,E24)-$C24)+IF(OR($F24=3,$F24=K$1),2,1)*(IF($G24=3,0,E24)-$D24)+IF(OR($F24=4,$F24=K$1),2,1)*(IF($G24=4,0,E24)-$E24))+K23)</f>
        <v>Nordspiller</v>
      </c>
      <c r="L24">
        <f t="shared" si="4"/>
        <v>0</v>
      </c>
      <c r="M24" t="str">
        <f t="shared" si="7"/>
        <v>Nord</v>
      </c>
    </row>
    <row r="25" spans="1:13" x14ac:dyDescent="0.25">
      <c r="A25" s="1">
        <f t="shared" si="5"/>
        <v>22</v>
      </c>
      <c r="F25" s="1">
        <f t="shared" si="6"/>
        <v>2</v>
      </c>
      <c r="H25" s="6" t="str">
        <f t="shared" si="8"/>
        <v>Østspiller</v>
      </c>
      <c r="I25" s="6" t="str">
        <f t="shared" si="9"/>
        <v>Sydspiller</v>
      </c>
      <c r="J25" s="6" t="str">
        <f t="shared" si="10"/>
        <v>Vestspiller</v>
      </c>
      <c r="K25" s="6" t="str">
        <f t="shared" si="11"/>
        <v>Nordspiller</v>
      </c>
      <c r="L25">
        <f t="shared" si="4"/>
        <v>0</v>
      </c>
      <c r="M25" t="str">
        <f t="shared" si="7"/>
        <v>Nord</v>
      </c>
    </row>
    <row r="26" spans="1:13" x14ac:dyDescent="0.25">
      <c r="A26" s="1">
        <f t="shared" si="5"/>
        <v>23</v>
      </c>
      <c r="F26" s="1">
        <f t="shared" si="6"/>
        <v>3</v>
      </c>
      <c r="H26" s="6" t="str">
        <f t="shared" si="8"/>
        <v>Østspiller</v>
      </c>
      <c r="I26" s="6" t="str">
        <f t="shared" si="9"/>
        <v>Sydspiller</v>
      </c>
      <c r="J26" s="6" t="str">
        <f t="shared" si="10"/>
        <v>Vestspiller</v>
      </c>
      <c r="K26" s="6" t="str">
        <f t="shared" si="11"/>
        <v>Nordspiller</v>
      </c>
      <c r="L26">
        <f t="shared" si="4"/>
        <v>0</v>
      </c>
      <c r="M26" t="str">
        <f t="shared" si="7"/>
        <v>Nord</v>
      </c>
    </row>
    <row r="27" spans="1:13" x14ac:dyDescent="0.25">
      <c r="A27" s="1">
        <f t="shared" si="5"/>
        <v>24</v>
      </c>
      <c r="F27" s="1">
        <f t="shared" si="6"/>
        <v>4</v>
      </c>
      <c r="H27" s="6" t="str">
        <f t="shared" si="8"/>
        <v>Østspiller</v>
      </c>
      <c r="I27" s="6" t="str">
        <f t="shared" si="9"/>
        <v>Sydspiller</v>
      </c>
      <c r="J27" s="6" t="str">
        <f t="shared" si="10"/>
        <v>Vestspiller</v>
      </c>
      <c r="K27" s="6" t="str">
        <f t="shared" si="11"/>
        <v>Nordspiller</v>
      </c>
      <c r="L27">
        <f t="shared" si="4"/>
        <v>0</v>
      </c>
      <c r="M27" t="str">
        <f t="shared" si="7"/>
        <v>Nord</v>
      </c>
    </row>
    <row r="28" spans="1:13" x14ac:dyDescent="0.25">
      <c r="A28" s="1">
        <f t="shared" si="5"/>
        <v>25</v>
      </c>
      <c r="F28" s="1">
        <f t="shared" si="6"/>
        <v>1</v>
      </c>
      <c r="H28" s="6" t="str">
        <f t="shared" si="8"/>
        <v>Østspiller</v>
      </c>
      <c r="I28" s="6" t="str">
        <f t="shared" si="9"/>
        <v>Sydspiller</v>
      </c>
      <c r="J28" s="6" t="str">
        <f t="shared" si="10"/>
        <v>Vestspiller</v>
      </c>
      <c r="K28" s="6" t="str">
        <f t="shared" si="11"/>
        <v>Nordspiller</v>
      </c>
      <c r="L28">
        <f t="shared" si="4"/>
        <v>0</v>
      </c>
      <c r="M28" t="str">
        <f t="shared" si="7"/>
        <v>Nord</v>
      </c>
    </row>
    <row r="29" spans="1:13" x14ac:dyDescent="0.25">
      <c r="A29" s="1">
        <f t="shared" si="5"/>
        <v>26</v>
      </c>
      <c r="F29" s="1">
        <f t="shared" si="6"/>
        <v>2</v>
      </c>
      <c r="H29" s="6" t="str">
        <f t="shared" si="8"/>
        <v>Østspiller</v>
      </c>
      <c r="I29" s="6" t="str">
        <f t="shared" si="9"/>
        <v>Sydspiller</v>
      </c>
      <c r="J29" s="6" t="str">
        <f t="shared" si="10"/>
        <v>Vestspiller</v>
      </c>
      <c r="K29" s="6" t="str">
        <f t="shared" si="11"/>
        <v>Nordspiller</v>
      </c>
      <c r="L29">
        <f t="shared" si="4"/>
        <v>0</v>
      </c>
      <c r="M29" t="str">
        <f t="shared" si="7"/>
        <v>Nord</v>
      </c>
    </row>
    <row r="30" spans="1:13" x14ac:dyDescent="0.25">
      <c r="A30" s="1">
        <f t="shared" si="5"/>
        <v>27</v>
      </c>
      <c r="F30" s="1">
        <f t="shared" si="6"/>
        <v>3</v>
      </c>
      <c r="H30" s="6" t="str">
        <f t="shared" si="8"/>
        <v>Østspiller</v>
      </c>
      <c r="I30" s="6" t="str">
        <f t="shared" si="9"/>
        <v>Sydspiller</v>
      </c>
      <c r="J30" s="6" t="str">
        <f t="shared" si="10"/>
        <v>Vestspiller</v>
      </c>
      <c r="K30" s="6" t="str">
        <f t="shared" si="11"/>
        <v>Nordspiller</v>
      </c>
      <c r="L30">
        <f t="shared" si="4"/>
        <v>0</v>
      </c>
      <c r="M30" t="str">
        <f t="shared" si="7"/>
        <v>Nord</v>
      </c>
    </row>
    <row r="31" spans="1:13" x14ac:dyDescent="0.25">
      <c r="A31" s="1">
        <f t="shared" si="5"/>
        <v>28</v>
      </c>
      <c r="F31" s="1">
        <f t="shared" si="6"/>
        <v>4</v>
      </c>
      <c r="H31" s="6" t="str">
        <f t="shared" si="8"/>
        <v>Østspiller</v>
      </c>
      <c r="I31" s="6" t="str">
        <f t="shared" si="9"/>
        <v>Sydspiller</v>
      </c>
      <c r="J31" s="6" t="str">
        <f t="shared" si="10"/>
        <v>Vestspiller</v>
      </c>
      <c r="K31" s="6" t="str">
        <f t="shared" si="11"/>
        <v>Nordspiller</v>
      </c>
      <c r="L31">
        <f t="shared" si="4"/>
        <v>0</v>
      </c>
      <c r="M31" t="str">
        <f t="shared" si="7"/>
        <v>Nord</v>
      </c>
    </row>
    <row r="32" spans="1:13" x14ac:dyDescent="0.25">
      <c r="A32" s="1">
        <f t="shared" si="5"/>
        <v>29</v>
      </c>
      <c r="F32" s="1">
        <f t="shared" si="6"/>
        <v>1</v>
      </c>
      <c r="H32" s="6" t="str">
        <f t="shared" si="8"/>
        <v>Østspiller</v>
      </c>
      <c r="I32" s="6" t="str">
        <f t="shared" si="9"/>
        <v>Sydspiller</v>
      </c>
      <c r="J32" s="6" t="str">
        <f t="shared" si="10"/>
        <v>Vestspiller</v>
      </c>
      <c r="K32" s="6" t="str">
        <f t="shared" si="11"/>
        <v>Nordspiller</v>
      </c>
      <c r="L32">
        <f t="shared" si="4"/>
        <v>0</v>
      </c>
      <c r="M32" t="str">
        <f t="shared" si="7"/>
        <v>Nord</v>
      </c>
    </row>
    <row r="33" spans="1:13" x14ac:dyDescent="0.25">
      <c r="A33" s="1">
        <f t="shared" si="5"/>
        <v>30</v>
      </c>
      <c r="F33" s="1">
        <f t="shared" si="6"/>
        <v>2</v>
      </c>
      <c r="H33" s="6" t="str">
        <f t="shared" si="8"/>
        <v>Østspiller</v>
      </c>
      <c r="I33" s="6" t="str">
        <f t="shared" si="9"/>
        <v>Sydspiller</v>
      </c>
      <c r="J33" s="6" t="str">
        <f t="shared" si="10"/>
        <v>Vestspiller</v>
      </c>
      <c r="K33" s="6" t="str">
        <f t="shared" si="11"/>
        <v>Nordspiller</v>
      </c>
      <c r="L33">
        <f t="shared" si="4"/>
        <v>0</v>
      </c>
      <c r="M33" t="str">
        <f t="shared" si="7"/>
        <v>Nord</v>
      </c>
    </row>
    <row r="34" spans="1:13" x14ac:dyDescent="0.25">
      <c r="A34" s="1">
        <f t="shared" ref="A34:A50" si="12">A33+1</f>
        <v>31</v>
      </c>
      <c r="F34" s="1">
        <f t="shared" si="6"/>
        <v>3</v>
      </c>
      <c r="H34" s="6" t="str">
        <f t="shared" si="8"/>
        <v>Østspiller</v>
      </c>
      <c r="I34" s="6" t="str">
        <f t="shared" si="9"/>
        <v>Sydspiller</v>
      </c>
      <c r="J34" s="6" t="str">
        <f t="shared" si="10"/>
        <v>Vestspiller</v>
      </c>
      <c r="K34" s="6" t="str">
        <f t="shared" si="11"/>
        <v>Nordspiller</v>
      </c>
      <c r="L34">
        <f t="shared" ref="L34:L50" si="13">SUM(H34:K34)</f>
        <v>0</v>
      </c>
      <c r="M34" t="str">
        <f t="shared" si="7"/>
        <v>Nord</v>
      </c>
    </row>
    <row r="35" spans="1:13" x14ac:dyDescent="0.25">
      <c r="A35" s="1">
        <f t="shared" si="12"/>
        <v>32</v>
      </c>
      <c r="F35" s="1">
        <f t="shared" si="6"/>
        <v>4</v>
      </c>
      <c r="H35" s="6" t="str">
        <f t="shared" si="8"/>
        <v>Østspiller</v>
      </c>
      <c r="I35" s="6" t="str">
        <f t="shared" si="9"/>
        <v>Sydspiller</v>
      </c>
      <c r="J35" s="6" t="str">
        <f t="shared" si="10"/>
        <v>Vestspiller</v>
      </c>
      <c r="K35" s="6" t="str">
        <f t="shared" si="11"/>
        <v>Nordspiller</v>
      </c>
      <c r="L35">
        <f t="shared" si="13"/>
        <v>0</v>
      </c>
      <c r="M35" t="str">
        <f t="shared" si="7"/>
        <v>Nord</v>
      </c>
    </row>
    <row r="36" spans="1:13" x14ac:dyDescent="0.25">
      <c r="A36" s="1">
        <f t="shared" si="12"/>
        <v>33</v>
      </c>
      <c r="F36" s="1">
        <f t="shared" si="6"/>
        <v>1</v>
      </c>
      <c r="H36" s="6" t="str">
        <f t="shared" si="8"/>
        <v>Østspiller</v>
      </c>
      <c r="I36" s="6" t="str">
        <f t="shared" si="9"/>
        <v>Sydspiller</v>
      </c>
      <c r="J36" s="6" t="str">
        <f t="shared" si="10"/>
        <v>Vestspiller</v>
      </c>
      <c r="K36" s="6" t="str">
        <f t="shared" si="11"/>
        <v>Nordspiller</v>
      </c>
      <c r="L36">
        <f t="shared" si="13"/>
        <v>0</v>
      </c>
      <c r="M36" t="str">
        <f t="shared" si="7"/>
        <v>Nord</v>
      </c>
    </row>
    <row r="37" spans="1:13" x14ac:dyDescent="0.25">
      <c r="A37" s="1">
        <f t="shared" si="12"/>
        <v>34</v>
      </c>
      <c r="F37" s="1">
        <f t="shared" si="6"/>
        <v>2</v>
      </c>
      <c r="H37" s="6" t="str">
        <f t="shared" si="8"/>
        <v>Østspiller</v>
      </c>
      <c r="I37" s="6" t="str">
        <f t="shared" si="9"/>
        <v>Sydspiller</v>
      </c>
      <c r="J37" s="6" t="str">
        <f t="shared" si="10"/>
        <v>Vestspiller</v>
      </c>
      <c r="K37" s="6" t="str">
        <f t="shared" si="11"/>
        <v>Nordspiller</v>
      </c>
      <c r="L37">
        <f t="shared" si="13"/>
        <v>0</v>
      </c>
      <c r="M37" t="str">
        <f t="shared" si="7"/>
        <v>Nord</v>
      </c>
    </row>
    <row r="38" spans="1:13" x14ac:dyDescent="0.25">
      <c r="A38" s="1">
        <f t="shared" si="12"/>
        <v>35</v>
      </c>
      <c r="F38" s="1">
        <f t="shared" si="6"/>
        <v>3</v>
      </c>
      <c r="H38" s="6" t="str">
        <f t="shared" si="8"/>
        <v>Østspiller</v>
      </c>
      <c r="I38" s="6" t="str">
        <f t="shared" si="9"/>
        <v>Sydspiller</v>
      </c>
      <c r="J38" s="6" t="str">
        <f t="shared" si="10"/>
        <v>Vestspiller</v>
      </c>
      <c r="K38" s="6" t="str">
        <f t="shared" si="11"/>
        <v>Nordspiller</v>
      </c>
      <c r="L38">
        <f t="shared" si="13"/>
        <v>0</v>
      </c>
      <c r="M38" t="str">
        <f t="shared" si="7"/>
        <v>Nord</v>
      </c>
    </row>
    <row r="39" spans="1:13" x14ac:dyDescent="0.25">
      <c r="A39" s="1">
        <f t="shared" si="12"/>
        <v>36</v>
      </c>
      <c r="F39" s="1">
        <f t="shared" si="6"/>
        <v>4</v>
      </c>
      <c r="H39" s="6" t="str">
        <f t="shared" si="8"/>
        <v>Østspiller</v>
      </c>
      <c r="I39" s="6" t="str">
        <f t="shared" si="9"/>
        <v>Sydspiller</v>
      </c>
      <c r="J39" s="6" t="str">
        <f t="shared" si="10"/>
        <v>Vestspiller</v>
      </c>
      <c r="K39" s="6" t="str">
        <f t="shared" si="11"/>
        <v>Nordspiller</v>
      </c>
      <c r="L39">
        <f t="shared" si="13"/>
        <v>0</v>
      </c>
      <c r="M39" t="str">
        <f t="shared" si="7"/>
        <v>Nord</v>
      </c>
    </row>
    <row r="40" spans="1:13" x14ac:dyDescent="0.25">
      <c r="A40" s="1">
        <f t="shared" si="12"/>
        <v>37</v>
      </c>
      <c r="F40" s="1">
        <f t="shared" si="6"/>
        <v>1</v>
      </c>
      <c r="H40" s="6" t="str">
        <f t="shared" si="8"/>
        <v>Østspiller</v>
      </c>
      <c r="I40" s="6" t="str">
        <f t="shared" si="9"/>
        <v>Sydspiller</v>
      </c>
      <c r="J40" s="6" t="str">
        <f t="shared" si="10"/>
        <v>Vestspiller</v>
      </c>
      <c r="K40" s="6" t="str">
        <f t="shared" si="11"/>
        <v>Nordspiller</v>
      </c>
      <c r="L40">
        <f t="shared" si="13"/>
        <v>0</v>
      </c>
      <c r="M40" t="str">
        <f t="shared" si="7"/>
        <v>Nord</v>
      </c>
    </row>
    <row r="41" spans="1:13" x14ac:dyDescent="0.25">
      <c r="A41" s="1">
        <f t="shared" si="12"/>
        <v>38</v>
      </c>
      <c r="F41" s="1">
        <f t="shared" si="6"/>
        <v>2</v>
      </c>
      <c r="H41" s="6" t="str">
        <f t="shared" si="8"/>
        <v>Østspiller</v>
      </c>
      <c r="I41" s="6" t="str">
        <f t="shared" si="9"/>
        <v>Sydspiller</v>
      </c>
      <c r="J41" s="6" t="str">
        <f t="shared" si="10"/>
        <v>Vestspiller</v>
      </c>
      <c r="K41" s="6" t="str">
        <f t="shared" si="11"/>
        <v>Nordspiller</v>
      </c>
      <c r="L41">
        <f t="shared" si="13"/>
        <v>0</v>
      </c>
      <c r="M41" t="str">
        <f t="shared" si="7"/>
        <v>Nord</v>
      </c>
    </row>
    <row r="42" spans="1:13" x14ac:dyDescent="0.25">
      <c r="A42" s="1">
        <f t="shared" si="12"/>
        <v>39</v>
      </c>
      <c r="F42" s="1">
        <f t="shared" si="6"/>
        <v>3</v>
      </c>
      <c r="H42" s="6" t="str">
        <f t="shared" si="8"/>
        <v>Østspiller</v>
      </c>
      <c r="I42" s="6" t="str">
        <f t="shared" si="9"/>
        <v>Sydspiller</v>
      </c>
      <c r="J42" s="6" t="str">
        <f t="shared" si="10"/>
        <v>Vestspiller</v>
      </c>
      <c r="K42" s="6" t="str">
        <f t="shared" si="11"/>
        <v>Nordspiller</v>
      </c>
      <c r="L42">
        <f t="shared" si="13"/>
        <v>0</v>
      </c>
      <c r="M42" t="str">
        <f t="shared" si="7"/>
        <v>Nord</v>
      </c>
    </row>
    <row r="43" spans="1:13" x14ac:dyDescent="0.25">
      <c r="A43" s="1">
        <f t="shared" si="12"/>
        <v>40</v>
      </c>
      <c r="F43" s="1">
        <f t="shared" si="6"/>
        <v>4</v>
      </c>
      <c r="H43" s="6" t="str">
        <f t="shared" si="8"/>
        <v>Østspiller</v>
      </c>
      <c r="I43" s="6" t="str">
        <f t="shared" si="9"/>
        <v>Sydspiller</v>
      </c>
      <c r="J43" s="6" t="str">
        <f t="shared" si="10"/>
        <v>Vestspiller</v>
      </c>
      <c r="K43" s="6" t="str">
        <f t="shared" si="11"/>
        <v>Nordspiller</v>
      </c>
      <c r="L43">
        <f t="shared" si="13"/>
        <v>0</v>
      </c>
      <c r="M43" t="str">
        <f t="shared" si="7"/>
        <v>Nord</v>
      </c>
    </row>
    <row r="44" spans="1:13" x14ac:dyDescent="0.25">
      <c r="A44" s="1">
        <f t="shared" si="12"/>
        <v>41</v>
      </c>
      <c r="F44" s="1">
        <f t="shared" si="6"/>
        <v>1</v>
      </c>
      <c r="H44" s="6" t="str">
        <f t="shared" si="8"/>
        <v>Østspiller</v>
      </c>
      <c r="I44" s="6" t="str">
        <f t="shared" si="9"/>
        <v>Sydspiller</v>
      </c>
      <c r="J44" s="6" t="str">
        <f t="shared" si="10"/>
        <v>Vestspiller</v>
      </c>
      <c r="K44" s="6" t="str">
        <f t="shared" si="11"/>
        <v>Nordspiller</v>
      </c>
      <c r="L44">
        <f t="shared" si="13"/>
        <v>0</v>
      </c>
      <c r="M44" t="str">
        <f t="shared" si="7"/>
        <v>Nord</v>
      </c>
    </row>
    <row r="45" spans="1:13" x14ac:dyDescent="0.25">
      <c r="A45" s="1">
        <f t="shared" si="12"/>
        <v>42</v>
      </c>
      <c r="F45" s="1">
        <f t="shared" si="6"/>
        <v>2</v>
      </c>
      <c r="H45" s="6" t="str">
        <f t="shared" si="8"/>
        <v>Østspiller</v>
      </c>
      <c r="I45" s="6" t="str">
        <f t="shared" si="9"/>
        <v>Sydspiller</v>
      </c>
      <c r="J45" s="6" t="str">
        <f t="shared" si="10"/>
        <v>Vestspiller</v>
      </c>
      <c r="K45" s="6" t="str">
        <f t="shared" si="11"/>
        <v>Nordspiller</v>
      </c>
      <c r="L45">
        <f t="shared" si="13"/>
        <v>0</v>
      </c>
      <c r="M45" t="str">
        <f t="shared" si="7"/>
        <v>Nord</v>
      </c>
    </row>
    <row r="46" spans="1:13" x14ac:dyDescent="0.25">
      <c r="A46" s="1">
        <f t="shared" si="12"/>
        <v>43</v>
      </c>
      <c r="F46" s="1">
        <f t="shared" si="6"/>
        <v>3</v>
      </c>
      <c r="H46" s="6" t="str">
        <f t="shared" si="8"/>
        <v>Østspiller</v>
      </c>
      <c r="I46" s="6" t="str">
        <f t="shared" si="9"/>
        <v>Sydspiller</v>
      </c>
      <c r="J46" s="6" t="str">
        <f t="shared" si="10"/>
        <v>Vestspiller</v>
      </c>
      <c r="K46" s="6" t="str">
        <f t="shared" si="11"/>
        <v>Nordspiller</v>
      </c>
      <c r="L46">
        <f t="shared" si="13"/>
        <v>0</v>
      </c>
      <c r="M46" t="str">
        <f t="shared" si="7"/>
        <v>Nord</v>
      </c>
    </row>
    <row r="47" spans="1:13" x14ac:dyDescent="0.25">
      <c r="A47" s="1">
        <f t="shared" si="12"/>
        <v>44</v>
      </c>
      <c r="F47" s="1">
        <f t="shared" si="6"/>
        <v>4</v>
      </c>
      <c r="H47" s="6" t="str">
        <f t="shared" si="8"/>
        <v>Østspiller</v>
      </c>
      <c r="I47" s="6" t="str">
        <f t="shared" si="9"/>
        <v>Sydspiller</v>
      </c>
      <c r="J47" s="6" t="str">
        <f t="shared" si="10"/>
        <v>Vestspiller</v>
      </c>
      <c r="K47" s="6" t="str">
        <f t="shared" si="11"/>
        <v>Nordspiller</v>
      </c>
      <c r="L47">
        <f t="shared" si="13"/>
        <v>0</v>
      </c>
      <c r="M47" t="str">
        <f t="shared" si="7"/>
        <v>Nord</v>
      </c>
    </row>
    <row r="48" spans="1:13" x14ac:dyDescent="0.25">
      <c r="A48" s="1">
        <f t="shared" si="12"/>
        <v>45</v>
      </c>
      <c r="F48" s="1">
        <f t="shared" si="6"/>
        <v>1</v>
      </c>
      <c r="H48" s="6" t="str">
        <f t="shared" si="8"/>
        <v>Østspiller</v>
      </c>
      <c r="I48" s="6" t="str">
        <f t="shared" si="9"/>
        <v>Sydspiller</v>
      </c>
      <c r="J48" s="6" t="str">
        <f t="shared" si="10"/>
        <v>Vestspiller</v>
      </c>
      <c r="K48" s="6" t="str">
        <f t="shared" si="11"/>
        <v>Nordspiller</v>
      </c>
      <c r="L48">
        <f t="shared" si="13"/>
        <v>0</v>
      </c>
      <c r="M48" t="str">
        <f t="shared" si="7"/>
        <v>Nord</v>
      </c>
    </row>
    <row r="49" spans="1:13" x14ac:dyDescent="0.25">
      <c r="A49" s="1">
        <f t="shared" si="12"/>
        <v>46</v>
      </c>
      <c r="F49" s="1">
        <f t="shared" si="6"/>
        <v>2</v>
      </c>
      <c r="H49" s="6" t="str">
        <f t="shared" si="8"/>
        <v>Østspiller</v>
      </c>
      <c r="I49" s="6" t="str">
        <f t="shared" si="9"/>
        <v>Sydspiller</v>
      </c>
      <c r="J49" s="6" t="str">
        <f t="shared" si="10"/>
        <v>Vestspiller</v>
      </c>
      <c r="K49" s="6" t="str">
        <f t="shared" si="11"/>
        <v>Nordspiller</v>
      </c>
      <c r="L49">
        <f t="shared" si="13"/>
        <v>0</v>
      </c>
      <c r="M49" t="str">
        <f t="shared" si="7"/>
        <v>Nord</v>
      </c>
    </row>
    <row r="50" spans="1:13" x14ac:dyDescent="0.25">
      <c r="A50" s="1">
        <f t="shared" si="12"/>
        <v>47</v>
      </c>
      <c r="F50" s="1">
        <f t="shared" si="6"/>
        <v>3</v>
      </c>
      <c r="H50" s="6" t="str">
        <f t="shared" si="8"/>
        <v>Østspiller</v>
      </c>
      <c r="I50" s="6" t="str">
        <f t="shared" si="9"/>
        <v>Sydspiller</v>
      </c>
      <c r="J50" s="6" t="str">
        <f t="shared" si="10"/>
        <v>Vestspiller</v>
      </c>
      <c r="K50" s="6" t="str">
        <f t="shared" si="11"/>
        <v>Nordspiller</v>
      </c>
      <c r="L50">
        <f t="shared" si="13"/>
        <v>0</v>
      </c>
      <c r="M50" t="str">
        <f t="shared" si="7"/>
        <v>Nord</v>
      </c>
    </row>
    <row r="51" spans="1:13" x14ac:dyDescent="0.25">
      <c r="A51" s="1">
        <f t="shared" ref="A51" si="14">A50+1</f>
        <v>48</v>
      </c>
      <c r="F51" s="1">
        <f t="shared" ref="F51" si="15">IF(F50=G50,F50,IF(F50=4,1,F50+1))</f>
        <v>4</v>
      </c>
      <c r="H51" s="6" t="str">
        <f t="shared" si="8"/>
        <v>Østspiller</v>
      </c>
      <c r="I51" s="6" t="str">
        <f t="shared" si="9"/>
        <v>Sydspiller</v>
      </c>
      <c r="J51" s="6" t="str">
        <f t="shared" si="10"/>
        <v>Vestspiller</v>
      </c>
      <c r="K51" s="6" t="str">
        <f t="shared" si="11"/>
        <v>Nordspiller</v>
      </c>
      <c r="L51">
        <f t="shared" ref="L51" si="16">SUM(H51:K51)</f>
        <v>0</v>
      </c>
      <c r="M51" t="str">
        <f t="shared" si="7"/>
        <v>Nord</v>
      </c>
    </row>
  </sheetData>
  <mergeCells count="2">
    <mergeCell ref="B2:E2"/>
    <mergeCell ref="H2:K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G5" sqref="G5"/>
    </sheetView>
  </sheetViews>
  <sheetFormatPr defaultRowHeight="15" x14ac:dyDescent="0.25"/>
  <cols>
    <col min="1" max="1" width="9.140625" style="1"/>
    <col min="5" max="6" width="7.7109375" style="1" customWidth="1"/>
    <col min="7" max="7" width="12.5703125" bestFit="1" customWidth="1"/>
  </cols>
  <sheetData>
    <row r="1" spans="1:11" x14ac:dyDescent="0.25">
      <c r="B1" s="1">
        <v>1</v>
      </c>
      <c r="C1" s="1">
        <v>2</v>
      </c>
      <c r="D1" s="1">
        <v>3</v>
      </c>
      <c r="F1" s="2"/>
      <c r="G1" s="1">
        <v>1</v>
      </c>
      <c r="H1" s="1">
        <v>2</v>
      </c>
      <c r="I1" s="1">
        <v>3</v>
      </c>
    </row>
    <row r="2" spans="1:11" x14ac:dyDescent="0.25">
      <c r="B2" s="26" t="s">
        <v>53</v>
      </c>
      <c r="C2" s="26"/>
      <c r="D2" s="26"/>
      <c r="G2" s="26" t="s">
        <v>52</v>
      </c>
      <c r="H2" s="26"/>
      <c r="I2" s="26"/>
    </row>
    <row r="3" spans="1:11" x14ac:dyDescent="0.25">
      <c r="A3" s="1" t="s">
        <v>49</v>
      </c>
      <c r="B3" t="s">
        <v>157</v>
      </c>
      <c r="C3" t="s">
        <v>158</v>
      </c>
      <c r="D3" t="s">
        <v>159</v>
      </c>
      <c r="E3" s="1" t="s">
        <v>16</v>
      </c>
      <c r="F3" s="1" t="s">
        <v>50</v>
      </c>
      <c r="G3" t="str">
        <f>B3</f>
        <v>Rød Drage</v>
      </c>
      <c r="H3" t="str">
        <f>C3</f>
        <v>Hvid Drage</v>
      </c>
      <c r="I3" t="str">
        <f>D3</f>
        <v>Grøn Drage</v>
      </c>
      <c r="J3" t="s">
        <v>54</v>
      </c>
      <c r="K3" t="s">
        <v>49</v>
      </c>
    </row>
    <row r="4" spans="1:11" x14ac:dyDescent="0.25">
      <c r="A4" s="1">
        <v>1</v>
      </c>
      <c r="E4" s="1">
        <v>1</v>
      </c>
      <c r="G4" s="7" t="str">
        <f>IF($F4="",G3,IF($F4=G$1,B4*IF($E4=G$1,4,3),IF(OR($E4=1,$E4=G$1),2,1)*(IF($F4=1,0,B4)-$B4)+IF(OR($E4=2,$E4=G$1),2,1)*(IF($F4=2,0,B4)-$C4)+IF(OR($E4=3,$E4=G$1),2,1)*(IF($F4=3,0,B4)-$D4)))</f>
        <v>Rød Drage</v>
      </c>
      <c r="H4" t="str">
        <f>IF($F4="",H3,IF($F4=H$1,C4*IF($E4=H$1,4,3),IF(OR($E4=1,$E4=H$1),2,1)*(IF($F4=1,0,C4)-$B4)+IF(OR($E4=2,$E4=H$1),2,1)*(IF($F4=2,0,C4)-$C4)+IF(OR($E4=3,$E4=H$1),2,1)*(IF($F4=3,0,C4)-$D4)))</f>
        <v>Hvid Drage</v>
      </c>
      <c r="I4" t="str">
        <f>IF($F4="",I3,IF($F4=I$1,D4*IF($E4=I$1,4,3),IF(OR($E4=1,$E4=I$1),2,1)*(IF($F4=1,0,D4)-$B4)+IF(OR($E4=2,$E4=I$1),2,1)*(IF($F4=2,0,D4)-$C4)+IF(OR($E4=3,$E4=I$1),2,1)*(IF($F4=3,0,D4)-$D4)))</f>
        <v>Grøn Drage</v>
      </c>
      <c r="J4">
        <f t="shared" ref="J4:J51" si="0">SUM(G4:I4)</f>
        <v>0</v>
      </c>
      <c r="K4" t="s">
        <v>16</v>
      </c>
    </row>
    <row r="5" spans="1:11" x14ac:dyDescent="0.25">
      <c r="A5" s="1">
        <f>A4+1</f>
        <v>2</v>
      </c>
      <c r="E5" s="1">
        <f>IF(E4=F4,E4,IF(E4=3,1,E4+1))</f>
        <v>2</v>
      </c>
      <c r="G5" s="7" t="str">
        <f>IF($F5="",G4,IF($F5=G$1,B5*IF($E5=G$1,4,3),IF(OR($E5=1,$E5=G$1),2,1)*(IF($F5=1,0,B5)-$B5)+IF(OR($E5=2,$E5=G$1),2,1)*(IF($F5=2,0,B5)-$C5)+IF(OR($E5=3,$E5=G$1),2,1)*(IF($F5=3,0,B5)-$D5))+G4)</f>
        <v>Rød Drage</v>
      </c>
      <c r="H5" s="7" t="str">
        <f>IF($F5="",H4,IF($F5=H$1,C5*IF($E5=H$1,4,3),IF(OR($E5=1,$E5=H$1),2,1)*(IF($F5=1,0,C5)-$B5)+IF(OR($E5=2,$E5=H$1),2,1)*(IF($F5=2,0,C5)-$C5)+IF(OR($E5=3,$E5=H$1),2,1)*(IF($F5=3,0,C5)-$D5))+H4)</f>
        <v>Hvid Drage</v>
      </c>
      <c r="I5" s="7" t="str">
        <f>IF($F5="",I4,IF($F5=I$1,D5*IF($E5=I$1,4,3),IF(OR($E5=1,$E5=I$1),2,1)*(IF($F5=1,0,D5)-$B5)+IF(OR($E5=2,$E5=I$1),2,1)*(IF($F5=2,0,D5)-$C5)+IF(OR($E5=3,$E5=I$1),2,1)*(IF($F5=3,0,D5)-$D5))+I4)</f>
        <v>Grøn Drage</v>
      </c>
      <c r="J5">
        <f t="shared" si="0"/>
        <v>0</v>
      </c>
      <c r="K5" t="str">
        <f>IF(AND(E5=1,E4=3),IF(K4="Rød","Hvid","Grøn"),K4)</f>
        <v>Rød</v>
      </c>
    </row>
    <row r="6" spans="1:11" x14ac:dyDescent="0.25">
      <c r="A6" s="1">
        <f t="shared" ref="A6:A51" si="1">A5+1</f>
        <v>3</v>
      </c>
      <c r="E6" s="8">
        <f t="shared" ref="E6:E51" si="2">IF(E5=F5,E5,IF(E5=3,1,E5+1))</f>
        <v>3</v>
      </c>
      <c r="G6" s="7" t="str">
        <f t="shared" ref="G5:G51" si="3">IF($F6="",G5,IF($F6=G$1,B6*IF($E6=G$1,4,3),IF(OR($E6=1,$E6=G$1),2,1)*(IF($F6=1,0,B6)-$B6)+IF(OR($E6=2,$E6=G$1),2,1)*(IF($F6=2,0,B6)-$C6)+IF(OR($E6=3,$E6=G$1),2,1)*(IF($F6=3,0,B6)-$D6)))</f>
        <v>Rød Drage</v>
      </c>
      <c r="H6" s="7" t="str">
        <f t="shared" ref="H5:H51" si="4">IF($F6="",H5,IF($F6=H$1,C6*IF($E6=H$1,4,3),IF(OR($E6=1,$E6=H$1),2,1)*(IF($F6=1,0,C6)-$B6)+IF(OR($E6=2,$E6=H$1),2,1)*(IF($F6=2,0,C6)-$C6)+IF(OR($E6=3,$E6=H$1),2,1)*(IF($F6=3,0,C6)-$D6)))</f>
        <v>Hvid Drage</v>
      </c>
      <c r="I6" s="7" t="str">
        <f t="shared" ref="I5:I51" si="5">IF($F6="",I5,IF($F6=I$1,D6*IF($E6=I$1,4,3),IF(OR($E6=1,$E6=I$1),2,1)*(IF($F6=1,0,D6)-$B6)+IF(OR($E6=2,$E6=I$1),2,1)*(IF($F6=2,0,D6)-$C6)+IF(OR($E6=3,$E6=I$1),2,1)*(IF($F6=3,0,D6)-$D6)))</f>
        <v>Grøn Drage</v>
      </c>
      <c r="J6">
        <f t="shared" si="0"/>
        <v>0</v>
      </c>
      <c r="K6" t="str">
        <f t="shared" ref="K6:K51" si="6">IF(AND(E6=1,E5=3),IF(K5="Rød","Hvid","Grøn"),K5)</f>
        <v>Rød</v>
      </c>
    </row>
    <row r="7" spans="1:11" x14ac:dyDescent="0.25">
      <c r="A7" s="1">
        <f t="shared" si="1"/>
        <v>4</v>
      </c>
      <c r="E7" s="8">
        <f t="shared" si="2"/>
        <v>1</v>
      </c>
      <c r="G7" s="7" t="str">
        <f t="shared" si="3"/>
        <v>Rød Drage</v>
      </c>
      <c r="H7" s="7" t="str">
        <f t="shared" si="4"/>
        <v>Hvid Drage</v>
      </c>
      <c r="I7" s="7" t="str">
        <f t="shared" si="5"/>
        <v>Grøn Drage</v>
      </c>
      <c r="J7">
        <f t="shared" si="0"/>
        <v>0</v>
      </c>
      <c r="K7" t="str">
        <f t="shared" si="6"/>
        <v>Hvid</v>
      </c>
    </row>
    <row r="8" spans="1:11" x14ac:dyDescent="0.25">
      <c r="A8" s="1">
        <f t="shared" si="1"/>
        <v>5</v>
      </c>
      <c r="E8" s="8">
        <f t="shared" si="2"/>
        <v>2</v>
      </c>
      <c r="G8" s="7" t="str">
        <f t="shared" si="3"/>
        <v>Rød Drage</v>
      </c>
      <c r="H8" s="7" t="str">
        <f t="shared" si="4"/>
        <v>Hvid Drage</v>
      </c>
      <c r="I8" s="7" t="str">
        <f t="shared" si="5"/>
        <v>Grøn Drage</v>
      </c>
      <c r="J8">
        <f t="shared" si="0"/>
        <v>0</v>
      </c>
      <c r="K8" t="str">
        <f t="shared" si="6"/>
        <v>Hvid</v>
      </c>
    </row>
    <row r="9" spans="1:11" x14ac:dyDescent="0.25">
      <c r="A9" s="1">
        <f t="shared" si="1"/>
        <v>6</v>
      </c>
      <c r="E9" s="8">
        <f t="shared" si="2"/>
        <v>3</v>
      </c>
      <c r="G9" s="7" t="str">
        <f t="shared" si="3"/>
        <v>Rød Drage</v>
      </c>
      <c r="H9" s="7" t="str">
        <f t="shared" si="4"/>
        <v>Hvid Drage</v>
      </c>
      <c r="I9" s="7" t="str">
        <f t="shared" si="5"/>
        <v>Grøn Drage</v>
      </c>
      <c r="J9">
        <f t="shared" si="0"/>
        <v>0</v>
      </c>
      <c r="K9" t="str">
        <f t="shared" si="6"/>
        <v>Hvid</v>
      </c>
    </row>
    <row r="10" spans="1:11" x14ac:dyDescent="0.25">
      <c r="A10" s="1">
        <f t="shared" si="1"/>
        <v>7</v>
      </c>
      <c r="E10" s="8">
        <f t="shared" si="2"/>
        <v>1</v>
      </c>
      <c r="G10" s="7" t="str">
        <f t="shared" si="3"/>
        <v>Rød Drage</v>
      </c>
      <c r="H10" s="7" t="str">
        <f t="shared" si="4"/>
        <v>Hvid Drage</v>
      </c>
      <c r="I10" s="7" t="str">
        <f t="shared" si="5"/>
        <v>Grøn Drage</v>
      </c>
      <c r="J10">
        <f t="shared" si="0"/>
        <v>0</v>
      </c>
      <c r="K10" t="str">
        <f t="shared" si="6"/>
        <v>Grøn</v>
      </c>
    </row>
    <row r="11" spans="1:11" x14ac:dyDescent="0.25">
      <c r="A11" s="1">
        <f t="shared" si="1"/>
        <v>8</v>
      </c>
      <c r="E11" s="8">
        <f t="shared" si="2"/>
        <v>2</v>
      </c>
      <c r="G11" s="7" t="str">
        <f t="shared" si="3"/>
        <v>Rød Drage</v>
      </c>
      <c r="H11" s="7" t="str">
        <f t="shared" si="4"/>
        <v>Hvid Drage</v>
      </c>
      <c r="I11" s="7" t="str">
        <f t="shared" si="5"/>
        <v>Grøn Drage</v>
      </c>
      <c r="J11">
        <f t="shared" si="0"/>
        <v>0</v>
      </c>
      <c r="K11" t="str">
        <f t="shared" si="6"/>
        <v>Grøn</v>
      </c>
    </row>
    <row r="12" spans="1:11" x14ac:dyDescent="0.25">
      <c r="A12" s="1">
        <f t="shared" si="1"/>
        <v>9</v>
      </c>
      <c r="E12" s="8">
        <f t="shared" si="2"/>
        <v>3</v>
      </c>
      <c r="G12" s="7" t="str">
        <f t="shared" si="3"/>
        <v>Rød Drage</v>
      </c>
      <c r="H12" s="7" t="str">
        <f t="shared" si="4"/>
        <v>Hvid Drage</v>
      </c>
      <c r="I12" s="7" t="str">
        <f t="shared" si="5"/>
        <v>Grøn Drage</v>
      </c>
      <c r="J12">
        <f t="shared" si="0"/>
        <v>0</v>
      </c>
      <c r="K12" t="str">
        <f t="shared" si="6"/>
        <v>Grøn</v>
      </c>
    </row>
    <row r="13" spans="1:11" x14ac:dyDescent="0.25">
      <c r="A13" s="1">
        <f t="shared" si="1"/>
        <v>10</v>
      </c>
      <c r="E13" s="8">
        <f t="shared" si="2"/>
        <v>1</v>
      </c>
      <c r="G13" s="7" t="str">
        <f t="shared" si="3"/>
        <v>Rød Drage</v>
      </c>
      <c r="H13" s="7" t="str">
        <f t="shared" si="4"/>
        <v>Hvid Drage</v>
      </c>
      <c r="I13" s="7" t="str">
        <f t="shared" si="5"/>
        <v>Grøn Drage</v>
      </c>
      <c r="J13">
        <f t="shared" si="0"/>
        <v>0</v>
      </c>
      <c r="K13" t="str">
        <f t="shared" si="6"/>
        <v>Grøn</v>
      </c>
    </row>
    <row r="14" spans="1:11" x14ac:dyDescent="0.25">
      <c r="A14" s="1">
        <f t="shared" si="1"/>
        <v>11</v>
      </c>
      <c r="E14" s="8">
        <f t="shared" si="2"/>
        <v>2</v>
      </c>
      <c r="G14" s="7" t="str">
        <f t="shared" si="3"/>
        <v>Rød Drage</v>
      </c>
      <c r="H14" s="7" t="str">
        <f t="shared" si="4"/>
        <v>Hvid Drage</v>
      </c>
      <c r="I14" s="7" t="str">
        <f t="shared" si="5"/>
        <v>Grøn Drage</v>
      </c>
      <c r="J14">
        <f t="shared" si="0"/>
        <v>0</v>
      </c>
      <c r="K14" t="str">
        <f t="shared" si="6"/>
        <v>Grøn</v>
      </c>
    </row>
    <row r="15" spans="1:11" x14ac:dyDescent="0.25">
      <c r="A15" s="1">
        <f t="shared" si="1"/>
        <v>12</v>
      </c>
      <c r="E15" s="8">
        <f t="shared" si="2"/>
        <v>3</v>
      </c>
      <c r="G15" s="7" t="str">
        <f t="shared" si="3"/>
        <v>Rød Drage</v>
      </c>
      <c r="H15" s="7" t="str">
        <f t="shared" si="4"/>
        <v>Hvid Drage</v>
      </c>
      <c r="I15" s="7" t="str">
        <f t="shared" si="5"/>
        <v>Grøn Drage</v>
      </c>
      <c r="J15">
        <f t="shared" si="0"/>
        <v>0</v>
      </c>
      <c r="K15" t="str">
        <f t="shared" si="6"/>
        <v>Grøn</v>
      </c>
    </row>
    <row r="16" spans="1:11" x14ac:dyDescent="0.25">
      <c r="A16" s="1">
        <f t="shared" si="1"/>
        <v>13</v>
      </c>
      <c r="E16" s="8">
        <f t="shared" si="2"/>
        <v>1</v>
      </c>
      <c r="G16" s="7" t="str">
        <f t="shared" si="3"/>
        <v>Rød Drage</v>
      </c>
      <c r="H16" s="7" t="str">
        <f t="shared" si="4"/>
        <v>Hvid Drage</v>
      </c>
      <c r="I16" s="7" t="str">
        <f t="shared" si="5"/>
        <v>Grøn Drage</v>
      </c>
      <c r="J16">
        <f t="shared" si="0"/>
        <v>0</v>
      </c>
      <c r="K16" t="str">
        <f t="shared" si="6"/>
        <v>Grøn</v>
      </c>
    </row>
    <row r="17" spans="1:11" x14ac:dyDescent="0.25">
      <c r="A17" s="1">
        <f t="shared" si="1"/>
        <v>14</v>
      </c>
      <c r="E17" s="8">
        <f t="shared" si="2"/>
        <v>2</v>
      </c>
      <c r="G17" s="7" t="str">
        <f t="shared" si="3"/>
        <v>Rød Drage</v>
      </c>
      <c r="H17" s="7" t="str">
        <f t="shared" si="4"/>
        <v>Hvid Drage</v>
      </c>
      <c r="I17" s="7" t="str">
        <f t="shared" si="5"/>
        <v>Grøn Drage</v>
      </c>
      <c r="J17">
        <f t="shared" si="0"/>
        <v>0</v>
      </c>
      <c r="K17" t="str">
        <f t="shared" si="6"/>
        <v>Grøn</v>
      </c>
    </row>
    <row r="18" spans="1:11" x14ac:dyDescent="0.25">
      <c r="A18" s="1">
        <f t="shared" si="1"/>
        <v>15</v>
      </c>
      <c r="E18" s="8">
        <f t="shared" si="2"/>
        <v>3</v>
      </c>
      <c r="G18" s="7" t="str">
        <f t="shared" si="3"/>
        <v>Rød Drage</v>
      </c>
      <c r="H18" s="7" t="str">
        <f t="shared" si="4"/>
        <v>Hvid Drage</v>
      </c>
      <c r="I18" s="7" t="str">
        <f t="shared" si="5"/>
        <v>Grøn Drage</v>
      </c>
      <c r="J18">
        <f t="shared" si="0"/>
        <v>0</v>
      </c>
      <c r="K18" t="str">
        <f t="shared" si="6"/>
        <v>Grøn</v>
      </c>
    </row>
    <row r="19" spans="1:11" x14ac:dyDescent="0.25">
      <c r="A19" s="1">
        <f t="shared" si="1"/>
        <v>16</v>
      </c>
      <c r="E19" s="8">
        <f t="shared" si="2"/>
        <v>1</v>
      </c>
      <c r="G19" s="7" t="str">
        <f t="shared" si="3"/>
        <v>Rød Drage</v>
      </c>
      <c r="H19" s="7" t="str">
        <f t="shared" si="4"/>
        <v>Hvid Drage</v>
      </c>
      <c r="I19" s="7" t="str">
        <f t="shared" si="5"/>
        <v>Grøn Drage</v>
      </c>
      <c r="J19">
        <f t="shared" si="0"/>
        <v>0</v>
      </c>
      <c r="K19" t="str">
        <f t="shared" si="6"/>
        <v>Grøn</v>
      </c>
    </row>
    <row r="20" spans="1:11" x14ac:dyDescent="0.25">
      <c r="A20" s="1">
        <f t="shared" si="1"/>
        <v>17</v>
      </c>
      <c r="E20" s="8">
        <f t="shared" si="2"/>
        <v>2</v>
      </c>
      <c r="G20" s="7" t="str">
        <f t="shared" si="3"/>
        <v>Rød Drage</v>
      </c>
      <c r="H20" s="7" t="str">
        <f t="shared" si="4"/>
        <v>Hvid Drage</v>
      </c>
      <c r="I20" s="7" t="str">
        <f t="shared" si="5"/>
        <v>Grøn Drage</v>
      </c>
      <c r="J20">
        <f t="shared" si="0"/>
        <v>0</v>
      </c>
      <c r="K20" t="str">
        <f t="shared" si="6"/>
        <v>Grøn</v>
      </c>
    </row>
    <row r="21" spans="1:11" x14ac:dyDescent="0.25">
      <c r="A21" s="1">
        <f t="shared" si="1"/>
        <v>18</v>
      </c>
      <c r="E21" s="8">
        <f t="shared" si="2"/>
        <v>3</v>
      </c>
      <c r="G21" s="7" t="str">
        <f t="shared" si="3"/>
        <v>Rød Drage</v>
      </c>
      <c r="H21" s="7" t="str">
        <f t="shared" si="4"/>
        <v>Hvid Drage</v>
      </c>
      <c r="I21" s="7" t="str">
        <f t="shared" si="5"/>
        <v>Grøn Drage</v>
      </c>
      <c r="J21">
        <f t="shared" si="0"/>
        <v>0</v>
      </c>
      <c r="K21" t="str">
        <f t="shared" si="6"/>
        <v>Grøn</v>
      </c>
    </row>
    <row r="22" spans="1:11" x14ac:dyDescent="0.25">
      <c r="A22" s="1">
        <f t="shared" si="1"/>
        <v>19</v>
      </c>
      <c r="E22" s="8">
        <f t="shared" si="2"/>
        <v>1</v>
      </c>
      <c r="G22" s="7" t="str">
        <f t="shared" si="3"/>
        <v>Rød Drage</v>
      </c>
      <c r="H22" s="7" t="str">
        <f t="shared" si="4"/>
        <v>Hvid Drage</v>
      </c>
      <c r="I22" s="7" t="str">
        <f t="shared" si="5"/>
        <v>Grøn Drage</v>
      </c>
      <c r="J22">
        <f t="shared" si="0"/>
        <v>0</v>
      </c>
      <c r="K22" t="str">
        <f t="shared" si="6"/>
        <v>Grøn</v>
      </c>
    </row>
    <row r="23" spans="1:11" x14ac:dyDescent="0.25">
      <c r="A23" s="1">
        <f t="shared" si="1"/>
        <v>20</v>
      </c>
      <c r="E23" s="8">
        <f t="shared" si="2"/>
        <v>2</v>
      </c>
      <c r="G23" s="7" t="str">
        <f t="shared" si="3"/>
        <v>Rød Drage</v>
      </c>
      <c r="H23" s="7" t="str">
        <f t="shared" si="4"/>
        <v>Hvid Drage</v>
      </c>
      <c r="I23" s="7" t="str">
        <f t="shared" si="5"/>
        <v>Grøn Drage</v>
      </c>
      <c r="J23">
        <f t="shared" si="0"/>
        <v>0</v>
      </c>
      <c r="K23" t="str">
        <f t="shared" si="6"/>
        <v>Grøn</v>
      </c>
    </row>
    <row r="24" spans="1:11" x14ac:dyDescent="0.25">
      <c r="A24" s="1">
        <f t="shared" si="1"/>
        <v>21</v>
      </c>
      <c r="E24" s="8">
        <f t="shared" si="2"/>
        <v>3</v>
      </c>
      <c r="G24" s="7" t="str">
        <f t="shared" si="3"/>
        <v>Rød Drage</v>
      </c>
      <c r="H24" s="7" t="str">
        <f t="shared" si="4"/>
        <v>Hvid Drage</v>
      </c>
      <c r="I24" s="7" t="str">
        <f t="shared" si="5"/>
        <v>Grøn Drage</v>
      </c>
      <c r="J24">
        <f t="shared" si="0"/>
        <v>0</v>
      </c>
      <c r="K24" t="str">
        <f t="shared" si="6"/>
        <v>Grøn</v>
      </c>
    </row>
    <row r="25" spans="1:11" x14ac:dyDescent="0.25">
      <c r="A25" s="1">
        <f t="shared" si="1"/>
        <v>22</v>
      </c>
      <c r="E25" s="8">
        <f t="shared" si="2"/>
        <v>1</v>
      </c>
      <c r="G25" s="7" t="str">
        <f t="shared" si="3"/>
        <v>Rød Drage</v>
      </c>
      <c r="H25" s="7" t="str">
        <f t="shared" si="4"/>
        <v>Hvid Drage</v>
      </c>
      <c r="I25" s="7" t="str">
        <f t="shared" si="5"/>
        <v>Grøn Drage</v>
      </c>
      <c r="J25">
        <f t="shared" si="0"/>
        <v>0</v>
      </c>
      <c r="K25" t="str">
        <f t="shared" si="6"/>
        <v>Grøn</v>
      </c>
    </row>
    <row r="26" spans="1:11" x14ac:dyDescent="0.25">
      <c r="A26" s="1">
        <f t="shared" si="1"/>
        <v>23</v>
      </c>
      <c r="E26" s="8">
        <f t="shared" si="2"/>
        <v>2</v>
      </c>
      <c r="G26" s="7" t="str">
        <f t="shared" si="3"/>
        <v>Rød Drage</v>
      </c>
      <c r="H26" s="7" t="str">
        <f t="shared" si="4"/>
        <v>Hvid Drage</v>
      </c>
      <c r="I26" s="7" t="str">
        <f t="shared" si="5"/>
        <v>Grøn Drage</v>
      </c>
      <c r="J26">
        <f t="shared" si="0"/>
        <v>0</v>
      </c>
      <c r="K26" t="str">
        <f t="shared" si="6"/>
        <v>Grøn</v>
      </c>
    </row>
    <row r="27" spans="1:11" x14ac:dyDescent="0.25">
      <c r="A27" s="1">
        <f t="shared" si="1"/>
        <v>24</v>
      </c>
      <c r="E27" s="8">
        <f t="shared" si="2"/>
        <v>3</v>
      </c>
      <c r="G27" s="7" t="str">
        <f t="shared" si="3"/>
        <v>Rød Drage</v>
      </c>
      <c r="H27" s="7" t="str">
        <f t="shared" si="4"/>
        <v>Hvid Drage</v>
      </c>
      <c r="I27" s="7" t="str">
        <f t="shared" si="5"/>
        <v>Grøn Drage</v>
      </c>
      <c r="J27">
        <f t="shared" si="0"/>
        <v>0</v>
      </c>
      <c r="K27" t="str">
        <f t="shared" si="6"/>
        <v>Grøn</v>
      </c>
    </row>
    <row r="28" spans="1:11" x14ac:dyDescent="0.25">
      <c r="A28" s="1">
        <f t="shared" si="1"/>
        <v>25</v>
      </c>
      <c r="E28" s="8">
        <f t="shared" si="2"/>
        <v>1</v>
      </c>
      <c r="G28" s="7" t="str">
        <f t="shared" si="3"/>
        <v>Rød Drage</v>
      </c>
      <c r="H28" s="7" t="str">
        <f t="shared" si="4"/>
        <v>Hvid Drage</v>
      </c>
      <c r="I28" s="7" t="str">
        <f t="shared" si="5"/>
        <v>Grøn Drage</v>
      </c>
      <c r="J28">
        <f t="shared" si="0"/>
        <v>0</v>
      </c>
      <c r="K28" t="str">
        <f t="shared" si="6"/>
        <v>Grøn</v>
      </c>
    </row>
    <row r="29" spans="1:11" x14ac:dyDescent="0.25">
      <c r="A29" s="1">
        <f t="shared" si="1"/>
        <v>26</v>
      </c>
      <c r="E29" s="8">
        <f t="shared" si="2"/>
        <v>2</v>
      </c>
      <c r="G29" s="7" t="str">
        <f t="shared" si="3"/>
        <v>Rød Drage</v>
      </c>
      <c r="H29" s="7" t="str">
        <f t="shared" si="4"/>
        <v>Hvid Drage</v>
      </c>
      <c r="I29" s="7" t="str">
        <f t="shared" si="5"/>
        <v>Grøn Drage</v>
      </c>
      <c r="J29">
        <f t="shared" si="0"/>
        <v>0</v>
      </c>
      <c r="K29" t="str">
        <f t="shared" si="6"/>
        <v>Grøn</v>
      </c>
    </row>
    <row r="30" spans="1:11" x14ac:dyDescent="0.25">
      <c r="A30" s="1">
        <f t="shared" si="1"/>
        <v>27</v>
      </c>
      <c r="E30" s="8">
        <f t="shared" si="2"/>
        <v>3</v>
      </c>
      <c r="G30" s="7" t="str">
        <f t="shared" si="3"/>
        <v>Rød Drage</v>
      </c>
      <c r="H30" s="7" t="str">
        <f t="shared" si="4"/>
        <v>Hvid Drage</v>
      </c>
      <c r="I30" s="7" t="str">
        <f t="shared" si="5"/>
        <v>Grøn Drage</v>
      </c>
      <c r="J30">
        <f t="shared" si="0"/>
        <v>0</v>
      </c>
      <c r="K30" t="str">
        <f t="shared" si="6"/>
        <v>Grøn</v>
      </c>
    </row>
    <row r="31" spans="1:11" x14ac:dyDescent="0.25">
      <c r="A31" s="1">
        <f t="shared" si="1"/>
        <v>28</v>
      </c>
      <c r="E31" s="8">
        <f t="shared" si="2"/>
        <v>1</v>
      </c>
      <c r="G31" s="7" t="str">
        <f t="shared" si="3"/>
        <v>Rød Drage</v>
      </c>
      <c r="H31" s="7" t="str">
        <f t="shared" si="4"/>
        <v>Hvid Drage</v>
      </c>
      <c r="I31" s="7" t="str">
        <f t="shared" si="5"/>
        <v>Grøn Drage</v>
      </c>
      <c r="J31">
        <f t="shared" si="0"/>
        <v>0</v>
      </c>
      <c r="K31" t="str">
        <f t="shared" si="6"/>
        <v>Grøn</v>
      </c>
    </row>
    <row r="32" spans="1:11" x14ac:dyDescent="0.25">
      <c r="A32" s="1">
        <f t="shared" si="1"/>
        <v>29</v>
      </c>
      <c r="E32" s="8">
        <f t="shared" si="2"/>
        <v>2</v>
      </c>
      <c r="G32" s="7" t="str">
        <f t="shared" si="3"/>
        <v>Rød Drage</v>
      </c>
      <c r="H32" s="7" t="str">
        <f t="shared" si="4"/>
        <v>Hvid Drage</v>
      </c>
      <c r="I32" s="7" t="str">
        <f t="shared" si="5"/>
        <v>Grøn Drage</v>
      </c>
      <c r="J32">
        <f t="shared" si="0"/>
        <v>0</v>
      </c>
      <c r="K32" t="str">
        <f t="shared" si="6"/>
        <v>Grøn</v>
      </c>
    </row>
    <row r="33" spans="1:11" x14ac:dyDescent="0.25">
      <c r="A33" s="1">
        <f t="shared" si="1"/>
        <v>30</v>
      </c>
      <c r="E33" s="8">
        <f t="shared" si="2"/>
        <v>3</v>
      </c>
      <c r="G33" s="7" t="str">
        <f t="shared" si="3"/>
        <v>Rød Drage</v>
      </c>
      <c r="H33" s="7" t="str">
        <f t="shared" si="4"/>
        <v>Hvid Drage</v>
      </c>
      <c r="I33" s="7" t="str">
        <f t="shared" si="5"/>
        <v>Grøn Drage</v>
      </c>
      <c r="J33">
        <f t="shared" si="0"/>
        <v>0</v>
      </c>
      <c r="K33" t="str">
        <f t="shared" si="6"/>
        <v>Grøn</v>
      </c>
    </row>
    <row r="34" spans="1:11" x14ac:dyDescent="0.25">
      <c r="A34" s="1">
        <f t="shared" si="1"/>
        <v>31</v>
      </c>
      <c r="E34" s="8">
        <f t="shared" si="2"/>
        <v>1</v>
      </c>
      <c r="G34" s="7" t="str">
        <f t="shared" si="3"/>
        <v>Rød Drage</v>
      </c>
      <c r="H34" s="7" t="str">
        <f t="shared" si="4"/>
        <v>Hvid Drage</v>
      </c>
      <c r="I34" s="7" t="str">
        <f t="shared" si="5"/>
        <v>Grøn Drage</v>
      </c>
      <c r="J34">
        <f t="shared" si="0"/>
        <v>0</v>
      </c>
      <c r="K34" t="str">
        <f t="shared" si="6"/>
        <v>Grøn</v>
      </c>
    </row>
    <row r="35" spans="1:11" x14ac:dyDescent="0.25">
      <c r="A35" s="1">
        <f t="shared" si="1"/>
        <v>32</v>
      </c>
      <c r="E35" s="8">
        <f t="shared" si="2"/>
        <v>2</v>
      </c>
      <c r="G35" s="7" t="str">
        <f t="shared" si="3"/>
        <v>Rød Drage</v>
      </c>
      <c r="H35" s="7" t="str">
        <f t="shared" si="4"/>
        <v>Hvid Drage</v>
      </c>
      <c r="I35" s="7" t="str">
        <f t="shared" si="5"/>
        <v>Grøn Drage</v>
      </c>
      <c r="J35">
        <f t="shared" si="0"/>
        <v>0</v>
      </c>
      <c r="K35" t="str">
        <f t="shared" si="6"/>
        <v>Grøn</v>
      </c>
    </row>
    <row r="36" spans="1:11" x14ac:dyDescent="0.25">
      <c r="A36" s="1">
        <f t="shared" si="1"/>
        <v>33</v>
      </c>
      <c r="E36" s="8">
        <f t="shared" si="2"/>
        <v>3</v>
      </c>
      <c r="G36" s="7" t="str">
        <f t="shared" si="3"/>
        <v>Rød Drage</v>
      </c>
      <c r="H36" s="7" t="str">
        <f t="shared" si="4"/>
        <v>Hvid Drage</v>
      </c>
      <c r="I36" s="7" t="str">
        <f t="shared" si="5"/>
        <v>Grøn Drage</v>
      </c>
      <c r="J36">
        <f t="shared" si="0"/>
        <v>0</v>
      </c>
      <c r="K36" t="str">
        <f t="shared" si="6"/>
        <v>Grøn</v>
      </c>
    </row>
    <row r="37" spans="1:11" x14ac:dyDescent="0.25">
      <c r="A37" s="1">
        <f t="shared" si="1"/>
        <v>34</v>
      </c>
      <c r="E37" s="8">
        <f t="shared" si="2"/>
        <v>1</v>
      </c>
      <c r="G37" s="7" t="str">
        <f t="shared" si="3"/>
        <v>Rød Drage</v>
      </c>
      <c r="H37" s="7" t="str">
        <f t="shared" si="4"/>
        <v>Hvid Drage</v>
      </c>
      <c r="I37" s="7" t="str">
        <f t="shared" si="5"/>
        <v>Grøn Drage</v>
      </c>
      <c r="J37">
        <f t="shared" si="0"/>
        <v>0</v>
      </c>
      <c r="K37" t="str">
        <f t="shared" si="6"/>
        <v>Grøn</v>
      </c>
    </row>
    <row r="38" spans="1:11" x14ac:dyDescent="0.25">
      <c r="A38" s="1">
        <f t="shared" si="1"/>
        <v>35</v>
      </c>
      <c r="E38" s="8">
        <f t="shared" si="2"/>
        <v>2</v>
      </c>
      <c r="G38" s="7" t="str">
        <f t="shared" si="3"/>
        <v>Rød Drage</v>
      </c>
      <c r="H38" s="7" t="str">
        <f t="shared" si="4"/>
        <v>Hvid Drage</v>
      </c>
      <c r="I38" s="7" t="str">
        <f t="shared" si="5"/>
        <v>Grøn Drage</v>
      </c>
      <c r="J38">
        <f t="shared" si="0"/>
        <v>0</v>
      </c>
      <c r="K38" t="str">
        <f t="shared" si="6"/>
        <v>Grøn</v>
      </c>
    </row>
    <row r="39" spans="1:11" x14ac:dyDescent="0.25">
      <c r="A39" s="1">
        <f t="shared" si="1"/>
        <v>36</v>
      </c>
      <c r="E39" s="8">
        <f t="shared" si="2"/>
        <v>3</v>
      </c>
      <c r="G39" s="7" t="str">
        <f t="shared" si="3"/>
        <v>Rød Drage</v>
      </c>
      <c r="H39" s="7" t="str">
        <f t="shared" si="4"/>
        <v>Hvid Drage</v>
      </c>
      <c r="I39" s="7" t="str">
        <f t="shared" si="5"/>
        <v>Grøn Drage</v>
      </c>
      <c r="J39">
        <f t="shared" si="0"/>
        <v>0</v>
      </c>
      <c r="K39" t="str">
        <f t="shared" si="6"/>
        <v>Grøn</v>
      </c>
    </row>
    <row r="40" spans="1:11" x14ac:dyDescent="0.25">
      <c r="A40" s="1">
        <f t="shared" si="1"/>
        <v>37</v>
      </c>
      <c r="E40" s="8">
        <f t="shared" si="2"/>
        <v>1</v>
      </c>
      <c r="G40" s="7" t="str">
        <f t="shared" si="3"/>
        <v>Rød Drage</v>
      </c>
      <c r="H40" s="7" t="str">
        <f t="shared" si="4"/>
        <v>Hvid Drage</v>
      </c>
      <c r="I40" s="7" t="str">
        <f t="shared" si="5"/>
        <v>Grøn Drage</v>
      </c>
      <c r="J40">
        <f t="shared" si="0"/>
        <v>0</v>
      </c>
      <c r="K40" t="str">
        <f t="shared" si="6"/>
        <v>Grøn</v>
      </c>
    </row>
    <row r="41" spans="1:11" x14ac:dyDescent="0.25">
      <c r="A41" s="1">
        <f t="shared" si="1"/>
        <v>38</v>
      </c>
      <c r="E41" s="8">
        <f t="shared" si="2"/>
        <v>2</v>
      </c>
      <c r="G41" s="7" t="str">
        <f t="shared" si="3"/>
        <v>Rød Drage</v>
      </c>
      <c r="H41" s="7" t="str">
        <f t="shared" si="4"/>
        <v>Hvid Drage</v>
      </c>
      <c r="I41" s="7" t="str">
        <f t="shared" si="5"/>
        <v>Grøn Drage</v>
      </c>
      <c r="J41">
        <f t="shared" si="0"/>
        <v>0</v>
      </c>
      <c r="K41" t="str">
        <f t="shared" si="6"/>
        <v>Grøn</v>
      </c>
    </row>
    <row r="42" spans="1:11" x14ac:dyDescent="0.25">
      <c r="A42" s="1">
        <f t="shared" si="1"/>
        <v>39</v>
      </c>
      <c r="E42" s="8">
        <f t="shared" si="2"/>
        <v>3</v>
      </c>
      <c r="G42" s="7" t="str">
        <f t="shared" si="3"/>
        <v>Rød Drage</v>
      </c>
      <c r="H42" s="7" t="str">
        <f t="shared" si="4"/>
        <v>Hvid Drage</v>
      </c>
      <c r="I42" s="7" t="str">
        <f t="shared" si="5"/>
        <v>Grøn Drage</v>
      </c>
      <c r="J42">
        <f t="shared" si="0"/>
        <v>0</v>
      </c>
      <c r="K42" t="str">
        <f t="shared" si="6"/>
        <v>Grøn</v>
      </c>
    </row>
    <row r="43" spans="1:11" x14ac:dyDescent="0.25">
      <c r="A43" s="1">
        <f t="shared" si="1"/>
        <v>40</v>
      </c>
      <c r="E43" s="8">
        <f t="shared" si="2"/>
        <v>1</v>
      </c>
      <c r="G43" s="7" t="str">
        <f t="shared" si="3"/>
        <v>Rød Drage</v>
      </c>
      <c r="H43" s="7" t="str">
        <f t="shared" si="4"/>
        <v>Hvid Drage</v>
      </c>
      <c r="I43" s="7" t="str">
        <f t="shared" si="5"/>
        <v>Grøn Drage</v>
      </c>
      <c r="J43">
        <f t="shared" si="0"/>
        <v>0</v>
      </c>
      <c r="K43" t="str">
        <f t="shared" si="6"/>
        <v>Grøn</v>
      </c>
    </row>
    <row r="44" spans="1:11" x14ac:dyDescent="0.25">
      <c r="A44" s="1">
        <f t="shared" si="1"/>
        <v>41</v>
      </c>
      <c r="E44" s="8">
        <f t="shared" si="2"/>
        <v>2</v>
      </c>
      <c r="G44" s="7" t="str">
        <f t="shared" si="3"/>
        <v>Rød Drage</v>
      </c>
      <c r="H44" s="7" t="str">
        <f t="shared" si="4"/>
        <v>Hvid Drage</v>
      </c>
      <c r="I44" s="7" t="str">
        <f t="shared" si="5"/>
        <v>Grøn Drage</v>
      </c>
      <c r="J44">
        <f t="shared" si="0"/>
        <v>0</v>
      </c>
      <c r="K44" t="str">
        <f t="shared" si="6"/>
        <v>Grøn</v>
      </c>
    </row>
    <row r="45" spans="1:11" x14ac:dyDescent="0.25">
      <c r="A45" s="1">
        <f t="shared" si="1"/>
        <v>42</v>
      </c>
      <c r="E45" s="8">
        <f t="shared" si="2"/>
        <v>3</v>
      </c>
      <c r="G45" s="7" t="str">
        <f t="shared" si="3"/>
        <v>Rød Drage</v>
      </c>
      <c r="H45" s="7" t="str">
        <f t="shared" si="4"/>
        <v>Hvid Drage</v>
      </c>
      <c r="I45" s="7" t="str">
        <f t="shared" si="5"/>
        <v>Grøn Drage</v>
      </c>
      <c r="J45">
        <f t="shared" si="0"/>
        <v>0</v>
      </c>
      <c r="K45" t="str">
        <f t="shared" si="6"/>
        <v>Grøn</v>
      </c>
    </row>
    <row r="46" spans="1:11" x14ac:dyDescent="0.25">
      <c r="A46" s="1">
        <f t="shared" si="1"/>
        <v>43</v>
      </c>
      <c r="E46" s="8">
        <f t="shared" si="2"/>
        <v>1</v>
      </c>
      <c r="G46" s="7" t="str">
        <f t="shared" si="3"/>
        <v>Rød Drage</v>
      </c>
      <c r="H46" s="7" t="str">
        <f t="shared" si="4"/>
        <v>Hvid Drage</v>
      </c>
      <c r="I46" s="7" t="str">
        <f t="shared" si="5"/>
        <v>Grøn Drage</v>
      </c>
      <c r="J46">
        <f t="shared" si="0"/>
        <v>0</v>
      </c>
      <c r="K46" t="str">
        <f t="shared" si="6"/>
        <v>Grøn</v>
      </c>
    </row>
    <row r="47" spans="1:11" x14ac:dyDescent="0.25">
      <c r="A47" s="1">
        <f t="shared" si="1"/>
        <v>44</v>
      </c>
      <c r="E47" s="8">
        <f t="shared" si="2"/>
        <v>2</v>
      </c>
      <c r="G47" s="7" t="str">
        <f t="shared" si="3"/>
        <v>Rød Drage</v>
      </c>
      <c r="H47" s="7" t="str">
        <f t="shared" si="4"/>
        <v>Hvid Drage</v>
      </c>
      <c r="I47" s="7" t="str">
        <f t="shared" si="5"/>
        <v>Grøn Drage</v>
      </c>
      <c r="J47">
        <f t="shared" si="0"/>
        <v>0</v>
      </c>
      <c r="K47" t="str">
        <f t="shared" si="6"/>
        <v>Grøn</v>
      </c>
    </row>
    <row r="48" spans="1:11" x14ac:dyDescent="0.25">
      <c r="A48" s="1">
        <f t="shared" si="1"/>
        <v>45</v>
      </c>
      <c r="E48" s="8">
        <f t="shared" si="2"/>
        <v>3</v>
      </c>
      <c r="G48" s="7" t="str">
        <f t="shared" si="3"/>
        <v>Rød Drage</v>
      </c>
      <c r="H48" s="7" t="str">
        <f t="shared" si="4"/>
        <v>Hvid Drage</v>
      </c>
      <c r="I48" s="7" t="str">
        <f t="shared" si="5"/>
        <v>Grøn Drage</v>
      </c>
      <c r="J48">
        <f t="shared" si="0"/>
        <v>0</v>
      </c>
      <c r="K48" t="str">
        <f t="shared" si="6"/>
        <v>Grøn</v>
      </c>
    </row>
    <row r="49" spans="1:11" x14ac:dyDescent="0.25">
      <c r="A49" s="1">
        <f t="shared" si="1"/>
        <v>46</v>
      </c>
      <c r="E49" s="8">
        <f t="shared" si="2"/>
        <v>1</v>
      </c>
      <c r="G49" s="7" t="str">
        <f t="shared" si="3"/>
        <v>Rød Drage</v>
      </c>
      <c r="H49" s="7" t="str">
        <f t="shared" si="4"/>
        <v>Hvid Drage</v>
      </c>
      <c r="I49" s="7" t="str">
        <f t="shared" si="5"/>
        <v>Grøn Drage</v>
      </c>
      <c r="J49">
        <f t="shared" si="0"/>
        <v>0</v>
      </c>
      <c r="K49" t="str">
        <f t="shared" si="6"/>
        <v>Grøn</v>
      </c>
    </row>
    <row r="50" spans="1:11" x14ac:dyDescent="0.25">
      <c r="A50" s="1">
        <f t="shared" si="1"/>
        <v>47</v>
      </c>
      <c r="E50" s="8">
        <f t="shared" si="2"/>
        <v>2</v>
      </c>
      <c r="G50" s="7" t="str">
        <f t="shared" si="3"/>
        <v>Rød Drage</v>
      </c>
      <c r="H50" s="7" t="str">
        <f t="shared" si="4"/>
        <v>Hvid Drage</v>
      </c>
      <c r="I50" s="7" t="str">
        <f t="shared" si="5"/>
        <v>Grøn Drage</v>
      </c>
      <c r="J50">
        <f t="shared" si="0"/>
        <v>0</v>
      </c>
      <c r="K50" t="str">
        <f t="shared" si="6"/>
        <v>Grøn</v>
      </c>
    </row>
    <row r="51" spans="1:11" x14ac:dyDescent="0.25">
      <c r="A51" s="1">
        <f t="shared" si="1"/>
        <v>48</v>
      </c>
      <c r="E51" s="8">
        <f t="shared" si="2"/>
        <v>3</v>
      </c>
      <c r="G51" s="7" t="str">
        <f t="shared" si="3"/>
        <v>Rød Drage</v>
      </c>
      <c r="H51" s="7" t="str">
        <f t="shared" si="4"/>
        <v>Hvid Drage</v>
      </c>
      <c r="I51" s="7" t="str">
        <f t="shared" si="5"/>
        <v>Grøn Drage</v>
      </c>
      <c r="J51">
        <f t="shared" si="0"/>
        <v>0</v>
      </c>
      <c r="K51" t="str">
        <f t="shared" si="6"/>
        <v>Grøn</v>
      </c>
    </row>
  </sheetData>
  <mergeCells count="2">
    <mergeCell ref="B2:D2"/>
    <mergeCell ref="G2:I2"/>
  </mergeCells>
  <printOptions gridLines="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Regler</vt:lpstr>
      <vt:lpstr>Vind</vt:lpstr>
      <vt:lpstr>Drage</vt:lpstr>
      <vt:lpstr>Drage!Print_Area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Steen Alcor</dc:creator>
  <cp:lastModifiedBy>Steen Alcor</cp:lastModifiedBy>
  <cp:lastPrinted>2011-08-26T11:03:30Z</cp:lastPrinted>
  <dcterms:created xsi:type="dcterms:W3CDTF">2010-07-26T06:52:58Z</dcterms:created>
  <dcterms:modified xsi:type="dcterms:W3CDTF">2012-07-27T20:33:51Z</dcterms:modified>
</cp:coreProperties>
</file>